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kamoto\Dropbox\53在庫管理\80パートナー\10高井先生\PSI管理\"/>
    </mc:Choice>
  </mc:AlternateContent>
  <xr:revisionPtr revIDLastSave="0" documentId="13_ncr:1_{111FC1A3-611B-4A79-9ABD-528A16C287D4}" xr6:coauthVersionLast="45" xr6:coauthVersionMax="45" xr10:uidLastSave="{00000000-0000-0000-0000-000000000000}"/>
  <bookViews>
    <workbookView xWindow="-120" yWindow="-120" windowWidth="24240" windowHeight="13140" xr2:uid="{ABE3626C-EE0E-4B2F-BCFC-6DAC90B549FD}"/>
  </bookViews>
  <sheets>
    <sheet name="月次PSI管理表" sheetId="1" r:id="rId1"/>
    <sheet name="週次PSI管理表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27" i="1" l="1"/>
  <c r="S13" i="1"/>
  <c r="R24" i="1" l="1"/>
  <c r="R10" i="1"/>
  <c r="R9" i="1"/>
  <c r="R12" i="1"/>
  <c r="D10" i="1"/>
  <c r="C12" i="1"/>
  <c r="C13" i="1"/>
  <c r="D12" i="2"/>
  <c r="D13" i="2"/>
  <c r="C13" i="2"/>
  <c r="N13" i="2"/>
  <c r="M13" i="2"/>
  <c r="P9" i="2"/>
  <c r="R10" i="2"/>
  <c r="S10" i="2" s="1"/>
  <c r="T10" i="2" s="1"/>
  <c r="U10" i="2" s="1"/>
  <c r="V10" i="2" s="1"/>
  <c r="W10" i="2" s="1"/>
  <c r="X10" i="2" s="1"/>
  <c r="Y10" i="2" s="1"/>
  <c r="Z10" i="2" s="1"/>
  <c r="AA10" i="2" s="1"/>
  <c r="AB10" i="2" s="1"/>
  <c r="AC10" i="2" s="1"/>
  <c r="AD10" i="2" s="1"/>
  <c r="AE10" i="2" s="1"/>
  <c r="AF10" i="2" s="1"/>
  <c r="AG10" i="2" s="1"/>
  <c r="AH10" i="2" s="1"/>
  <c r="AI10" i="2" s="1"/>
  <c r="Q10" i="2"/>
  <c r="I10" i="2"/>
  <c r="J10" i="2" s="1"/>
  <c r="K10" i="2" s="1"/>
  <c r="L10" i="2" s="1"/>
  <c r="M10" i="2" s="1"/>
  <c r="N10" i="2" s="1"/>
  <c r="O10" i="2" s="1"/>
  <c r="P10" i="2" s="1"/>
  <c r="E10" i="2"/>
  <c r="F10" i="2" s="1"/>
  <c r="G10" i="2" s="1"/>
  <c r="H10" i="2" s="1"/>
  <c r="D10" i="2"/>
  <c r="D9" i="2"/>
  <c r="K12" i="2"/>
  <c r="J12" i="2"/>
  <c r="D28" i="2"/>
  <c r="C28" i="2"/>
  <c r="D27" i="2"/>
  <c r="E9" i="2"/>
  <c r="F9" i="2" s="1"/>
  <c r="G9" i="2" s="1"/>
  <c r="H9" i="2" s="1"/>
  <c r="I9" i="2" s="1"/>
  <c r="J9" i="2" s="1"/>
  <c r="K9" i="2" s="1"/>
  <c r="L9" i="2" s="1"/>
  <c r="M9" i="2" s="1"/>
  <c r="N9" i="2" s="1"/>
  <c r="O9" i="2" s="1"/>
  <c r="Q9" i="2" s="1"/>
  <c r="R9" i="2" s="1"/>
  <c r="S9" i="2" s="1"/>
  <c r="T9" i="2" s="1"/>
  <c r="U9" i="2" s="1"/>
  <c r="V9" i="2" s="1"/>
  <c r="W9" i="2" s="1"/>
  <c r="X9" i="2" s="1"/>
  <c r="Y9" i="2" s="1"/>
  <c r="Z9" i="2" s="1"/>
  <c r="AA9" i="2" s="1"/>
  <c r="AB9" i="2" s="1"/>
  <c r="AC9" i="2" s="1"/>
  <c r="AD9" i="2" s="1"/>
  <c r="AD12" i="2" s="1"/>
  <c r="D26" i="1"/>
  <c r="E26" i="1"/>
  <c r="F26" i="1"/>
  <c r="G26" i="1"/>
  <c r="H26" i="1"/>
  <c r="I26" i="1"/>
  <c r="J26" i="1"/>
  <c r="K26" i="1"/>
  <c r="L26" i="1"/>
  <c r="M26" i="1"/>
  <c r="N26" i="1"/>
  <c r="D27" i="1"/>
  <c r="R23" i="1"/>
  <c r="Q23" i="1"/>
  <c r="R21" i="1"/>
  <c r="Q21" i="1"/>
  <c r="R20" i="1"/>
  <c r="Q20" i="1"/>
  <c r="R18" i="1"/>
  <c r="Q18" i="1"/>
  <c r="R17" i="1"/>
  <c r="Q17" i="1"/>
  <c r="Q9" i="1"/>
  <c r="AC13" i="2" l="1"/>
  <c r="AE9" i="2"/>
  <c r="AF9" i="2" s="1"/>
  <c r="AG9" i="2" s="1"/>
  <c r="AH9" i="2" s="1"/>
  <c r="AI9" i="2" s="1"/>
  <c r="AC12" i="2"/>
  <c r="E28" i="2"/>
  <c r="F27" i="2"/>
  <c r="E27" i="2"/>
  <c r="G12" i="2"/>
  <c r="F12" i="2"/>
  <c r="E12" i="2"/>
  <c r="H12" i="2"/>
  <c r="Q12" i="2"/>
  <c r="X12" i="2"/>
  <c r="T12" i="2"/>
  <c r="P12" i="2"/>
  <c r="L12" i="2"/>
  <c r="AA12" i="2"/>
  <c r="W12" i="2"/>
  <c r="S12" i="2"/>
  <c r="O12" i="2"/>
  <c r="AB12" i="2"/>
  <c r="Z12" i="2"/>
  <c r="V12" i="2"/>
  <c r="R12" i="2"/>
  <c r="N12" i="2"/>
  <c r="Y12" i="2"/>
  <c r="U12" i="2"/>
  <c r="M12" i="2"/>
  <c r="I12" i="2"/>
  <c r="E13" i="2"/>
  <c r="R26" i="1"/>
  <c r="E27" i="1"/>
  <c r="S21" i="1"/>
  <c r="S18" i="1"/>
  <c r="G27" i="2" l="1"/>
  <c r="F28" i="2"/>
  <c r="F13" i="2"/>
  <c r="F27" i="1"/>
  <c r="G28" i="2" l="1"/>
  <c r="H27" i="2"/>
  <c r="G13" i="2"/>
  <c r="G27" i="1"/>
  <c r="H13" i="2" l="1"/>
  <c r="I27" i="2"/>
  <c r="H28" i="2"/>
  <c r="I13" i="2"/>
  <c r="H27" i="1"/>
  <c r="I28" i="2" l="1"/>
  <c r="J27" i="2"/>
  <c r="J13" i="2"/>
  <c r="I27" i="1"/>
  <c r="K27" i="2" l="1"/>
  <c r="J28" i="2"/>
  <c r="J27" i="1"/>
  <c r="N12" i="1"/>
  <c r="M12" i="1"/>
  <c r="L12" i="1"/>
  <c r="K12" i="1"/>
  <c r="J12" i="1"/>
  <c r="I12" i="1"/>
  <c r="H12" i="1"/>
  <c r="G12" i="1"/>
  <c r="F12" i="1"/>
  <c r="E12" i="1"/>
  <c r="D12" i="1"/>
  <c r="R7" i="1"/>
  <c r="Q7" i="1"/>
  <c r="R6" i="1"/>
  <c r="Q6" i="1"/>
  <c r="R4" i="1"/>
  <c r="S4" i="1" s="1"/>
  <c r="Q4" i="1"/>
  <c r="R3" i="1"/>
  <c r="Q3" i="1"/>
  <c r="K13" i="2" l="1"/>
  <c r="L13" i="2"/>
  <c r="K28" i="2"/>
  <c r="L27" i="2"/>
  <c r="K27" i="1"/>
  <c r="S7" i="1"/>
  <c r="D13" i="1"/>
  <c r="E10" i="1"/>
  <c r="M27" i="2" l="1"/>
  <c r="L28" i="2"/>
  <c r="L27" i="1"/>
  <c r="E13" i="1"/>
  <c r="F10" i="1"/>
  <c r="M28" i="2" l="1"/>
  <c r="N27" i="2"/>
  <c r="M27" i="1"/>
  <c r="F13" i="1"/>
  <c r="G10" i="1"/>
  <c r="O27" i="2" l="1"/>
  <c r="N28" i="2"/>
  <c r="O13" i="2"/>
  <c r="N27" i="1"/>
  <c r="G13" i="1"/>
  <c r="H10" i="1"/>
  <c r="O28" i="2" l="1"/>
  <c r="P27" i="2"/>
  <c r="P13" i="2"/>
  <c r="R27" i="1"/>
  <c r="I10" i="1"/>
  <c r="H13" i="1"/>
  <c r="Q27" i="2" l="1"/>
  <c r="P28" i="2"/>
  <c r="Q13" i="2"/>
  <c r="S24" i="1"/>
  <c r="Q24" i="1"/>
  <c r="J10" i="1"/>
  <c r="I13" i="1"/>
  <c r="R27" i="2" l="1"/>
  <c r="Q28" i="2"/>
  <c r="R13" i="2"/>
  <c r="J13" i="1"/>
  <c r="K10" i="1"/>
  <c r="S27" i="2" l="1"/>
  <c r="R28" i="2"/>
  <c r="S13" i="2"/>
  <c r="K13" i="1"/>
  <c r="L10" i="1"/>
  <c r="S28" i="2" l="1"/>
  <c r="T27" i="2"/>
  <c r="T13" i="2"/>
  <c r="M10" i="1"/>
  <c r="L13" i="1"/>
  <c r="T28" i="2" l="1"/>
  <c r="U27" i="2"/>
  <c r="U13" i="2"/>
  <c r="M13" i="1"/>
  <c r="N10" i="1"/>
  <c r="V27" i="2" l="1"/>
  <c r="U28" i="2"/>
  <c r="V13" i="2"/>
  <c r="N13" i="1"/>
  <c r="R13" i="1" s="1"/>
  <c r="O10" i="1"/>
  <c r="V28" i="2" l="1"/>
  <c r="W27" i="2"/>
  <c r="W13" i="2"/>
  <c r="S10" i="1"/>
  <c r="Q10" i="1"/>
  <c r="X27" i="2" l="1"/>
  <c r="W28" i="2"/>
  <c r="X13" i="2"/>
  <c r="Y27" i="2" l="1"/>
  <c r="X28" i="2"/>
  <c r="Y13" i="2"/>
  <c r="Y28" i="2" l="1"/>
  <c r="Z27" i="2"/>
  <c r="Z13" i="2"/>
  <c r="AA27" i="2" l="1"/>
  <c r="Z28" i="2"/>
  <c r="AA13" i="2"/>
  <c r="AA28" i="2" l="1"/>
  <c r="AB27" i="2"/>
  <c r="AB13" i="2"/>
  <c r="AC27" i="2" l="1"/>
  <c r="AD27" i="2"/>
  <c r="AB28" i="2"/>
  <c r="AD28" i="2" l="1"/>
  <c r="AC28" i="2"/>
  <c r="AD13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okamoto</author>
  </authors>
  <commentList>
    <comment ref="A26" authorId="0" shapeId="0" xr:uid="{B6C4F98E-6AC3-4B79-AE51-E3D83C6B4ED3}">
      <text>
        <r>
          <rPr>
            <b/>
            <sz val="9"/>
            <color indexed="81"/>
            <rFont val="MS P ゴシック"/>
            <family val="3"/>
            <charset val="128"/>
          </rPr>
          <t>S、P、Iのそれぞれの計画、実績を入力すると、在庫回転日数が自動で計算されます。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okamoto</author>
  </authors>
  <commentList>
    <comment ref="A27" authorId="0" shapeId="0" xr:uid="{9E607431-251E-4EF0-87D8-859F947F850D}">
      <text>
        <r>
          <rPr>
            <b/>
            <sz val="9"/>
            <color indexed="81"/>
            <rFont val="MS P ゴシック"/>
            <family val="3"/>
            <charset val="128"/>
          </rPr>
          <t>S、P、Iのそれぞれの計画、実績を入力すると、在庫回転日数が自動で計算されます。</t>
        </r>
      </text>
    </comment>
  </commentList>
</comments>
</file>

<file path=xl/sharedStrings.xml><?xml version="1.0" encoding="utf-8"?>
<sst xmlns="http://schemas.openxmlformats.org/spreadsheetml/2006/main" count="144" uniqueCount="60">
  <si>
    <t>4月</t>
    <rPh sb="1" eb="2">
      <t>ガツ</t>
    </rPh>
    <phoneticPr fontId="3"/>
  </si>
  <si>
    <t>5月</t>
  </si>
  <si>
    <t>6月</t>
    <rPh sb="1" eb="2">
      <t>ガツ</t>
    </rPh>
    <phoneticPr fontId="3"/>
  </si>
  <si>
    <t>7月</t>
    <rPh sb="1" eb="2">
      <t>ガツ</t>
    </rPh>
    <phoneticPr fontId="3"/>
  </si>
  <si>
    <t>8月</t>
    <rPh sb="1" eb="2">
      <t>ガツ</t>
    </rPh>
    <phoneticPr fontId="3"/>
  </si>
  <si>
    <t>9月</t>
    <rPh sb="1" eb="2">
      <t>ガツ</t>
    </rPh>
    <phoneticPr fontId="3"/>
  </si>
  <si>
    <t>合計</t>
    <rPh sb="0" eb="2">
      <t>ゴウケイ</t>
    </rPh>
    <phoneticPr fontId="3"/>
  </si>
  <si>
    <t>Wk13</t>
  </si>
  <si>
    <t>Wk14</t>
    <phoneticPr fontId="3"/>
  </si>
  <si>
    <t>Wk15</t>
  </si>
  <si>
    <t>Wk16</t>
  </si>
  <si>
    <t>Wk17</t>
  </si>
  <si>
    <t>Wk18</t>
  </si>
  <si>
    <t>Wk19</t>
  </si>
  <si>
    <t>Wk20</t>
  </si>
  <si>
    <t>Wk21</t>
  </si>
  <si>
    <t>Wk22</t>
  </si>
  <si>
    <t>Wk23</t>
  </si>
  <si>
    <t>Wk24</t>
  </si>
  <si>
    <t>Wk25</t>
  </si>
  <si>
    <t>Wk26</t>
  </si>
  <si>
    <t>Wk27</t>
  </si>
  <si>
    <t>Wk28</t>
  </si>
  <si>
    <t>Wk29</t>
  </si>
  <si>
    <t>Wk30</t>
  </si>
  <si>
    <t>Wk31</t>
  </si>
  <si>
    <t>Wk32</t>
  </si>
  <si>
    <t>Wk33</t>
  </si>
  <si>
    <t>Wk34</t>
  </si>
  <si>
    <t>Wk35</t>
  </si>
  <si>
    <t>Wk36</t>
  </si>
  <si>
    <t>Wk37</t>
  </si>
  <si>
    <t>Wk38</t>
  </si>
  <si>
    <t>Wk39</t>
  </si>
  <si>
    <t>在庫回転日数</t>
    <rPh sb="0" eb="2">
      <t>ザイコ</t>
    </rPh>
    <rPh sb="2" eb="4">
      <t>カイテン</t>
    </rPh>
    <rPh sb="4" eb="6">
      <t>ニッスウ</t>
    </rPh>
    <phoneticPr fontId="3"/>
  </si>
  <si>
    <t>S　　　　　　　　販売</t>
    <rPh sb="9" eb="11">
      <t>ハンバイ</t>
    </rPh>
    <phoneticPr fontId="3"/>
  </si>
  <si>
    <t>P　 　　　　   仕入／生産</t>
    <rPh sb="10" eb="12">
      <t>シイレ</t>
    </rPh>
    <rPh sb="13" eb="15">
      <t>セイサン</t>
    </rPh>
    <phoneticPr fontId="3"/>
  </si>
  <si>
    <t>I　　　　　　　在庫</t>
    <rPh sb="8" eb="10">
      <t>ザイコ</t>
    </rPh>
    <phoneticPr fontId="3"/>
  </si>
  <si>
    <t>販売計画</t>
    <rPh sb="0" eb="2">
      <t>ハンバイ</t>
    </rPh>
    <rPh sb="2" eb="4">
      <t>ケイカク</t>
    </rPh>
    <phoneticPr fontId="3"/>
  </si>
  <si>
    <t>販売実績</t>
    <rPh sb="0" eb="2">
      <t>ハンバイ</t>
    </rPh>
    <rPh sb="2" eb="4">
      <t>ジッセキ</t>
    </rPh>
    <phoneticPr fontId="3"/>
  </si>
  <si>
    <t>仕入／生産計画</t>
    <rPh sb="0" eb="2">
      <t>シイレ</t>
    </rPh>
    <rPh sb="3" eb="5">
      <t>セイサン</t>
    </rPh>
    <rPh sb="5" eb="7">
      <t>ケイカク</t>
    </rPh>
    <phoneticPr fontId="3"/>
  </si>
  <si>
    <t>仕入／生産実績</t>
    <rPh sb="0" eb="2">
      <t>シイレ</t>
    </rPh>
    <rPh sb="3" eb="5">
      <t>セイサン</t>
    </rPh>
    <rPh sb="5" eb="7">
      <t>ジッセキ</t>
    </rPh>
    <phoneticPr fontId="3"/>
  </si>
  <si>
    <t>在庫計画</t>
    <rPh sb="0" eb="2">
      <t>ザイコ</t>
    </rPh>
    <rPh sb="2" eb="4">
      <t>ケイカク</t>
    </rPh>
    <phoneticPr fontId="3"/>
  </si>
  <si>
    <t>在庫実績</t>
    <rPh sb="0" eb="2">
      <t>ザイコ</t>
    </rPh>
    <rPh sb="2" eb="4">
      <t>ジッセキ</t>
    </rPh>
    <phoneticPr fontId="3"/>
  </si>
  <si>
    <t>在庫回転計画</t>
    <rPh sb="0" eb="2">
      <t>ザイコ</t>
    </rPh>
    <rPh sb="2" eb="4">
      <t>カイテン</t>
    </rPh>
    <rPh sb="4" eb="6">
      <t>ケイカク</t>
    </rPh>
    <phoneticPr fontId="3"/>
  </si>
  <si>
    <t>在庫回転実績</t>
    <rPh sb="0" eb="2">
      <t>ザイコ</t>
    </rPh>
    <rPh sb="2" eb="4">
      <t>カイテン</t>
    </rPh>
    <rPh sb="4" eb="6">
      <t>ジッセキ</t>
    </rPh>
    <phoneticPr fontId="3"/>
  </si>
  <si>
    <t>平均</t>
    <rPh sb="0" eb="2">
      <t>ヘイキン</t>
    </rPh>
    <phoneticPr fontId="3"/>
  </si>
  <si>
    <t>テンプレート</t>
    <phoneticPr fontId="3"/>
  </si>
  <si>
    <t>3月</t>
    <rPh sb="1" eb="2">
      <t>ガツ</t>
    </rPh>
    <phoneticPr fontId="3"/>
  </si>
  <si>
    <t>在庫回転日数＝在庫÷先行4週間販売×30日</t>
    <rPh sb="0" eb="2">
      <t>ザイコ</t>
    </rPh>
    <rPh sb="2" eb="4">
      <t>カイテン</t>
    </rPh>
    <rPh sb="4" eb="6">
      <t>ニッスウ</t>
    </rPh>
    <rPh sb="7" eb="9">
      <t>ザイコ</t>
    </rPh>
    <rPh sb="10" eb="12">
      <t>センコウ</t>
    </rPh>
    <rPh sb="13" eb="15">
      <t>シュウカン</t>
    </rPh>
    <rPh sb="15" eb="17">
      <t>ハンバイ</t>
    </rPh>
    <rPh sb="20" eb="21">
      <t>ヒ</t>
    </rPh>
    <phoneticPr fontId="3"/>
  </si>
  <si>
    <t>在庫回転日数＝在庫÷先行4週間販売×28日</t>
    <rPh sb="0" eb="2">
      <t>ザイコ</t>
    </rPh>
    <rPh sb="2" eb="4">
      <t>カイテン</t>
    </rPh>
    <rPh sb="4" eb="6">
      <t>ニッスウ</t>
    </rPh>
    <rPh sb="7" eb="9">
      <t>ザイコ</t>
    </rPh>
    <rPh sb="10" eb="12">
      <t>センコウ</t>
    </rPh>
    <rPh sb="13" eb="15">
      <t>シュウカン</t>
    </rPh>
    <rPh sb="15" eb="17">
      <t>ハンバイ</t>
    </rPh>
    <rPh sb="20" eb="21">
      <t>ヒ</t>
    </rPh>
    <phoneticPr fontId="3"/>
  </si>
  <si>
    <t>10月</t>
  </si>
  <si>
    <t>Wk40</t>
  </si>
  <si>
    <t>Wk41</t>
  </si>
  <si>
    <t>Wk42</t>
  </si>
  <si>
    <t>Wk43</t>
  </si>
  <si>
    <t>Wk44</t>
  </si>
  <si>
    <t>在庫回転日数　（先行4週間）</t>
    <rPh sb="0" eb="2">
      <t>ザイコ</t>
    </rPh>
    <rPh sb="2" eb="4">
      <t>カイテン</t>
    </rPh>
    <rPh sb="4" eb="6">
      <t>ニッスウ</t>
    </rPh>
    <rPh sb="8" eb="10">
      <t>センコウ</t>
    </rPh>
    <rPh sb="11" eb="12">
      <t>シュウ</t>
    </rPh>
    <rPh sb="12" eb="13">
      <t>カン</t>
    </rPh>
    <phoneticPr fontId="3"/>
  </si>
  <si>
    <t>計画
乖離率</t>
    <rPh sb="0" eb="2">
      <t>ケイカク</t>
    </rPh>
    <rPh sb="3" eb="5">
      <t>カイリ</t>
    </rPh>
    <rPh sb="5" eb="6">
      <t>リツ</t>
    </rPh>
    <phoneticPr fontId="3"/>
  </si>
  <si>
    <t>サンプルデータ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</si>
</sst>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9" formatCode="0.0%"/>
  </numFmts>
  <fonts count="12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1"/>
      <color theme="1"/>
      <name val="メイリオ"/>
      <family val="3"/>
      <charset val="128"/>
    </font>
    <font>
      <sz val="6"/>
      <name val="游ゴシック"/>
      <family val="2"/>
      <charset val="128"/>
      <scheme val="minor"/>
    </font>
    <font>
      <b/>
      <sz val="9"/>
      <color theme="1"/>
      <name val="メイリオ"/>
      <family val="3"/>
      <charset val="128"/>
    </font>
    <font>
      <b/>
      <sz val="10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b/>
      <sz val="11"/>
      <color rgb="FFFF0000"/>
      <name val="メイリオ"/>
      <family val="3"/>
      <charset val="128"/>
    </font>
    <font>
      <b/>
      <sz val="11"/>
      <color rgb="FF0000FF"/>
      <name val="メイリオ"/>
      <family val="3"/>
      <charset val="128"/>
    </font>
    <font>
      <b/>
      <sz val="11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b/>
      <sz val="9"/>
      <color indexed="81"/>
      <name val="MS P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2" fillId="2" borderId="0" xfId="0" applyFont="1" applyFill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5" fillId="2" borderId="2" xfId="0" applyFont="1" applyFill="1" applyBorder="1">
      <alignment vertical="center"/>
    </xf>
    <xf numFmtId="38" fontId="6" fillId="2" borderId="2" xfId="1" applyFont="1" applyFill="1" applyBorder="1">
      <alignment vertical="center"/>
    </xf>
    <xf numFmtId="38" fontId="6" fillId="2" borderId="0" xfId="1" applyFont="1" applyFill="1">
      <alignment vertical="center"/>
    </xf>
    <xf numFmtId="0" fontId="6" fillId="2" borderId="0" xfId="0" applyFont="1" applyFill="1">
      <alignment vertical="center"/>
    </xf>
    <xf numFmtId="0" fontId="5" fillId="4" borderId="2" xfId="0" applyFont="1" applyFill="1" applyBorder="1">
      <alignment vertical="center"/>
    </xf>
    <xf numFmtId="38" fontId="2" fillId="4" borderId="2" xfId="1" applyFont="1" applyFill="1" applyBorder="1">
      <alignment vertical="center"/>
    </xf>
    <xf numFmtId="38" fontId="2" fillId="2" borderId="0" xfId="1" applyFont="1" applyFill="1">
      <alignment vertical="center"/>
    </xf>
    <xf numFmtId="0" fontId="2" fillId="2" borderId="0" xfId="0" applyFont="1" applyFill="1">
      <alignment vertical="center"/>
    </xf>
    <xf numFmtId="0" fontId="2" fillId="2" borderId="0" xfId="0" applyFont="1" applyFill="1" applyAlignment="1">
      <alignment horizontal="center" vertical="center" wrapText="1"/>
    </xf>
    <xf numFmtId="38" fontId="2" fillId="2" borderId="0" xfId="1" applyFont="1" applyFill="1" applyBorder="1">
      <alignment vertical="center"/>
    </xf>
    <xf numFmtId="9" fontId="2" fillId="2" borderId="0" xfId="2" applyFont="1" applyFill="1" applyBorder="1">
      <alignment vertical="center"/>
    </xf>
    <xf numFmtId="38" fontId="7" fillId="2" borderId="0" xfId="1" applyFont="1" applyFill="1" applyBorder="1">
      <alignment vertical="center"/>
    </xf>
    <xf numFmtId="0" fontId="6" fillId="2" borderId="2" xfId="0" applyFont="1" applyFill="1" applyBorder="1">
      <alignment vertical="center"/>
    </xf>
    <xf numFmtId="0" fontId="2" fillId="4" borderId="2" xfId="0" applyFont="1" applyFill="1" applyBorder="1">
      <alignment vertical="center"/>
    </xf>
    <xf numFmtId="0" fontId="2" fillId="3" borderId="2" xfId="0" applyFont="1" applyFill="1" applyBorder="1" applyAlignment="1">
      <alignment horizontal="center" vertical="center"/>
    </xf>
    <xf numFmtId="38" fontId="9" fillId="4" borderId="2" xfId="1" applyFont="1" applyFill="1" applyBorder="1">
      <alignment vertical="center"/>
    </xf>
    <xf numFmtId="0" fontId="4" fillId="3" borderId="2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6" fillId="4" borderId="2" xfId="0" applyFont="1" applyFill="1" applyBorder="1">
      <alignment vertical="center"/>
    </xf>
    <xf numFmtId="0" fontId="10" fillId="2" borderId="0" xfId="0" applyFont="1" applyFill="1">
      <alignment vertical="center"/>
    </xf>
    <xf numFmtId="0" fontId="10" fillId="2" borderId="2" xfId="0" applyFont="1" applyFill="1" applyBorder="1">
      <alignment vertical="center"/>
    </xf>
    <xf numFmtId="0" fontId="10" fillId="4" borderId="2" xfId="0" applyFont="1" applyFill="1" applyBorder="1">
      <alignment vertical="center"/>
    </xf>
    <xf numFmtId="0" fontId="2" fillId="3" borderId="1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8" fillId="2" borderId="0" xfId="0" applyFont="1" applyFill="1">
      <alignment vertical="center"/>
    </xf>
    <xf numFmtId="38" fontId="6" fillId="4" borderId="2" xfId="1" applyFont="1" applyFill="1" applyBorder="1">
      <alignment vertical="center"/>
    </xf>
    <xf numFmtId="0" fontId="2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>
      <alignment vertical="center"/>
    </xf>
    <xf numFmtId="0" fontId="6" fillId="2" borderId="0" xfId="0" applyFont="1" applyFill="1" applyBorder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9" fontId="2" fillId="4" borderId="2" xfId="2" applyFont="1" applyFill="1" applyBorder="1">
      <alignment vertical="center"/>
    </xf>
    <xf numFmtId="179" fontId="2" fillId="4" borderId="2" xfId="2" applyNumberFormat="1" applyFont="1" applyFill="1" applyBorder="1">
      <alignment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E56AC9-4806-4B53-924D-DCD986CB4DDF}">
  <dimension ref="A1:S28"/>
  <sheetViews>
    <sheetView tabSelected="1" topLeftCell="A2" zoomScale="85" zoomScaleNormal="85" workbookViewId="0">
      <selection activeCell="D2" sqref="D2"/>
    </sheetView>
  </sheetViews>
  <sheetFormatPr defaultColWidth="8.75" defaultRowHeight="19.5"/>
  <cols>
    <col min="1" max="1" width="13.25" style="11" customWidth="1"/>
    <col min="2" max="2" width="25.25" style="23" bestFit="1" customWidth="1"/>
    <col min="3" max="15" width="11.75" style="7" customWidth="1"/>
    <col min="16" max="16" width="4.5" style="7" customWidth="1"/>
    <col min="17" max="17" width="8" style="7" bestFit="1" customWidth="1"/>
    <col min="18" max="18" width="6.875" style="7" bestFit="1" customWidth="1"/>
    <col min="19" max="16384" width="8.75" style="7"/>
  </cols>
  <sheetData>
    <row r="1" spans="1:19" hidden="1">
      <c r="A1" s="7"/>
    </row>
    <row r="2" spans="1:19" s="3" customFormat="1" ht="38.25" customHeight="1">
      <c r="A2" s="44" t="s">
        <v>59</v>
      </c>
      <c r="B2" s="45"/>
      <c r="C2" s="26">
        <v>2019.3</v>
      </c>
      <c r="D2" s="26">
        <v>2019.4</v>
      </c>
      <c r="E2" s="26">
        <v>2019.5</v>
      </c>
      <c r="F2" s="26">
        <v>2019.6</v>
      </c>
      <c r="G2" s="26">
        <v>2019.7</v>
      </c>
      <c r="H2" s="26">
        <v>2019.8</v>
      </c>
      <c r="I2" s="26">
        <v>2019.9</v>
      </c>
      <c r="J2" s="26">
        <v>2019.1</v>
      </c>
      <c r="K2" s="26">
        <v>2019.11</v>
      </c>
      <c r="L2" s="26">
        <v>2019.12</v>
      </c>
      <c r="M2" s="26">
        <v>2020.1</v>
      </c>
      <c r="N2" s="26">
        <v>2020.2</v>
      </c>
      <c r="O2" s="26">
        <v>2020.3</v>
      </c>
      <c r="P2" s="1"/>
      <c r="Q2" s="27" t="s">
        <v>6</v>
      </c>
      <c r="R2" s="27" t="s">
        <v>46</v>
      </c>
      <c r="S2" s="40" t="s">
        <v>58</v>
      </c>
    </row>
    <row r="3" spans="1:19" ht="30" customHeight="1">
      <c r="A3" s="33" t="s">
        <v>35</v>
      </c>
      <c r="B3" s="24" t="s">
        <v>38</v>
      </c>
      <c r="C3" s="5"/>
      <c r="D3" s="5">
        <v>1000</v>
      </c>
      <c r="E3" s="5">
        <v>1000</v>
      </c>
      <c r="F3" s="5">
        <v>1000</v>
      </c>
      <c r="G3" s="5">
        <v>1000</v>
      </c>
      <c r="H3" s="5">
        <v>1000</v>
      </c>
      <c r="I3" s="5">
        <v>1000</v>
      </c>
      <c r="J3" s="5">
        <v>1000</v>
      </c>
      <c r="K3" s="5">
        <v>1000</v>
      </c>
      <c r="L3" s="5">
        <v>1000</v>
      </c>
      <c r="M3" s="5">
        <v>1000</v>
      </c>
      <c r="N3" s="5">
        <v>1000</v>
      </c>
      <c r="O3" s="5">
        <v>1000</v>
      </c>
      <c r="P3" s="6"/>
      <c r="Q3" s="5">
        <f>SUM(D3:O3)</f>
        <v>12000</v>
      </c>
      <c r="R3" s="5">
        <f>AVERAGE(D3:O3)</f>
        <v>1000</v>
      </c>
    </row>
    <row r="4" spans="1:19" s="11" customFormat="1" ht="30" customHeight="1">
      <c r="A4" s="34"/>
      <c r="B4" s="25" t="s">
        <v>39</v>
      </c>
      <c r="C4" s="9"/>
      <c r="D4" s="9">
        <v>1000</v>
      </c>
      <c r="E4" s="9">
        <v>1000</v>
      </c>
      <c r="F4" s="9">
        <v>1100</v>
      </c>
      <c r="G4" s="9">
        <v>1100</v>
      </c>
      <c r="H4" s="9">
        <v>800</v>
      </c>
      <c r="I4" s="9">
        <v>1200</v>
      </c>
      <c r="J4" s="9">
        <v>1200</v>
      </c>
      <c r="K4" s="9">
        <v>1300</v>
      </c>
      <c r="L4" s="9">
        <v>1400</v>
      </c>
      <c r="M4" s="9">
        <v>900</v>
      </c>
      <c r="N4" s="9">
        <v>800</v>
      </c>
      <c r="O4" s="9">
        <v>900</v>
      </c>
      <c r="P4" s="10"/>
      <c r="Q4" s="9">
        <f>SUM(D4:O4)</f>
        <v>12700</v>
      </c>
      <c r="R4" s="9">
        <f>AVERAGE(D4:O4)</f>
        <v>1058.3333333333333</v>
      </c>
      <c r="S4" s="42">
        <f>(R4-R3)/R3</f>
        <v>5.8333333333333258E-2</v>
      </c>
    </row>
    <row r="5" spans="1:19" s="11" customFormat="1" ht="10.15" customHeight="1">
      <c r="A5" s="12"/>
      <c r="B5" s="2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4"/>
    </row>
    <row r="6" spans="1:19" ht="30" customHeight="1">
      <c r="A6" s="35" t="s">
        <v>36</v>
      </c>
      <c r="B6" s="24" t="s">
        <v>40</v>
      </c>
      <c r="C6" s="5"/>
      <c r="D6" s="5">
        <v>1100</v>
      </c>
      <c r="E6" s="5">
        <v>1100</v>
      </c>
      <c r="F6" s="5">
        <v>1100</v>
      </c>
      <c r="G6" s="5">
        <v>1100</v>
      </c>
      <c r="H6" s="5">
        <v>1100</v>
      </c>
      <c r="I6" s="5">
        <v>1100</v>
      </c>
      <c r="J6" s="5">
        <v>1100</v>
      </c>
      <c r="K6" s="5">
        <v>1100</v>
      </c>
      <c r="L6" s="5">
        <v>1100</v>
      </c>
      <c r="M6" s="5">
        <v>1100</v>
      </c>
      <c r="N6" s="5">
        <v>1100</v>
      </c>
      <c r="O6" s="5">
        <v>1100</v>
      </c>
      <c r="P6" s="6"/>
      <c r="Q6" s="5">
        <f>SUM(D6:O6)</f>
        <v>13200</v>
      </c>
      <c r="R6" s="5">
        <f>AVERAGE(D6:O6)</f>
        <v>1100</v>
      </c>
    </row>
    <row r="7" spans="1:19" s="11" customFormat="1" ht="30" customHeight="1">
      <c r="A7" s="35"/>
      <c r="B7" s="25" t="s">
        <v>41</v>
      </c>
      <c r="C7" s="9"/>
      <c r="D7" s="9">
        <v>1210</v>
      </c>
      <c r="E7" s="9">
        <v>1210</v>
      </c>
      <c r="F7" s="9">
        <v>1320</v>
      </c>
      <c r="G7" s="9">
        <v>1320</v>
      </c>
      <c r="H7" s="9">
        <v>1320</v>
      </c>
      <c r="I7" s="19">
        <v>880</v>
      </c>
      <c r="J7" s="19">
        <v>1320</v>
      </c>
      <c r="K7" s="19">
        <v>1320</v>
      </c>
      <c r="L7" s="19">
        <v>1430</v>
      </c>
      <c r="M7" s="19">
        <v>1540</v>
      </c>
      <c r="N7" s="19">
        <v>990</v>
      </c>
      <c r="O7" s="19">
        <v>880</v>
      </c>
      <c r="P7" s="10"/>
      <c r="Q7" s="9">
        <f>SUM(D7:O7)</f>
        <v>14740</v>
      </c>
      <c r="R7" s="9">
        <f>AVERAGE(D7:O7)</f>
        <v>1228.3333333333333</v>
      </c>
      <c r="S7" s="42">
        <f>(R7-R6)/R6</f>
        <v>0.1166666666666666</v>
      </c>
    </row>
    <row r="8" spans="1:19" s="11" customFormat="1" ht="10.15" customHeight="1">
      <c r="A8" s="12"/>
      <c r="B8" s="23"/>
      <c r="C8" s="13"/>
      <c r="D8" s="13"/>
      <c r="E8" s="13"/>
      <c r="F8" s="13"/>
      <c r="G8" s="13"/>
      <c r="H8" s="13"/>
      <c r="I8" s="15"/>
      <c r="J8" s="15"/>
      <c r="K8" s="15"/>
      <c r="L8" s="15"/>
      <c r="M8" s="15"/>
      <c r="N8" s="15"/>
      <c r="O8" s="15"/>
      <c r="P8" s="13"/>
      <c r="Q8" s="13"/>
      <c r="R8" s="13"/>
      <c r="S8" s="14"/>
    </row>
    <row r="9" spans="1:19" ht="30" customHeight="1">
      <c r="A9" s="35" t="s">
        <v>37</v>
      </c>
      <c r="B9" s="24" t="s">
        <v>42</v>
      </c>
      <c r="C9" s="5">
        <v>500</v>
      </c>
      <c r="D9" s="5">
        <v>600</v>
      </c>
      <c r="E9" s="5">
        <v>700</v>
      </c>
      <c r="F9" s="5">
        <v>800</v>
      </c>
      <c r="G9" s="5">
        <v>900</v>
      </c>
      <c r="H9" s="5">
        <v>1000</v>
      </c>
      <c r="I9" s="5">
        <v>1100</v>
      </c>
      <c r="J9" s="5">
        <v>1200</v>
      </c>
      <c r="K9" s="5">
        <v>1300</v>
      </c>
      <c r="L9" s="5">
        <v>1400</v>
      </c>
      <c r="M9" s="5">
        <v>1500</v>
      </c>
      <c r="N9" s="5">
        <v>1600</v>
      </c>
      <c r="O9" s="5">
        <v>1700</v>
      </c>
      <c r="P9" s="6"/>
      <c r="Q9" s="5">
        <f>SUM(D9:O9)</f>
        <v>13800</v>
      </c>
      <c r="R9" s="5">
        <f>AVERAGE(D9:O9)</f>
        <v>1150</v>
      </c>
    </row>
    <row r="10" spans="1:19" s="11" customFormat="1" ht="30" customHeight="1">
      <c r="A10" s="35"/>
      <c r="B10" s="25" t="s">
        <v>43</v>
      </c>
      <c r="C10" s="9">
        <v>600</v>
      </c>
      <c r="D10" s="9">
        <f t="shared" ref="D10:O10" si="0">C10+D7-D4</f>
        <v>810</v>
      </c>
      <c r="E10" s="9">
        <f t="shared" si="0"/>
        <v>1020</v>
      </c>
      <c r="F10" s="9">
        <f t="shared" si="0"/>
        <v>1240</v>
      </c>
      <c r="G10" s="9">
        <f t="shared" si="0"/>
        <v>1460</v>
      </c>
      <c r="H10" s="9">
        <f t="shared" si="0"/>
        <v>1980</v>
      </c>
      <c r="I10" s="9">
        <f t="shared" si="0"/>
        <v>1660</v>
      </c>
      <c r="J10" s="9">
        <f t="shared" si="0"/>
        <v>1780</v>
      </c>
      <c r="K10" s="9">
        <f t="shared" si="0"/>
        <v>1800</v>
      </c>
      <c r="L10" s="9">
        <f t="shared" si="0"/>
        <v>1830</v>
      </c>
      <c r="M10" s="9">
        <f t="shared" si="0"/>
        <v>2470</v>
      </c>
      <c r="N10" s="9">
        <f t="shared" si="0"/>
        <v>2660</v>
      </c>
      <c r="O10" s="9">
        <f t="shared" si="0"/>
        <v>2640</v>
      </c>
      <c r="P10" s="10"/>
      <c r="Q10" s="9">
        <f>SUM(D10:O10)</f>
        <v>21350</v>
      </c>
      <c r="R10" s="9">
        <f>AVERAGE(D10:O10)</f>
        <v>1779.1666666666667</v>
      </c>
      <c r="S10" s="42">
        <f>(R10-R9)/R9</f>
        <v>0.54710144927536242</v>
      </c>
    </row>
    <row r="11" spans="1:19" s="11" customFormat="1" ht="10.15" customHeight="1">
      <c r="A11" s="12"/>
      <c r="B11" s="2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4"/>
    </row>
    <row r="12" spans="1:19" ht="30" customHeight="1">
      <c r="A12" s="35" t="s">
        <v>34</v>
      </c>
      <c r="B12" s="24" t="s">
        <v>44</v>
      </c>
      <c r="C12" s="5">
        <f t="shared" ref="C12:N12" si="1">C9/D3*30</f>
        <v>15</v>
      </c>
      <c r="D12" s="5">
        <f t="shared" si="1"/>
        <v>18</v>
      </c>
      <c r="E12" s="5">
        <f t="shared" si="1"/>
        <v>21</v>
      </c>
      <c r="F12" s="5">
        <f t="shared" si="1"/>
        <v>24</v>
      </c>
      <c r="G12" s="5">
        <f t="shared" si="1"/>
        <v>27</v>
      </c>
      <c r="H12" s="5">
        <f t="shared" si="1"/>
        <v>30</v>
      </c>
      <c r="I12" s="5">
        <f t="shared" si="1"/>
        <v>33</v>
      </c>
      <c r="J12" s="5">
        <f t="shared" si="1"/>
        <v>36</v>
      </c>
      <c r="K12" s="5">
        <f t="shared" si="1"/>
        <v>39</v>
      </c>
      <c r="L12" s="5">
        <f t="shared" si="1"/>
        <v>42</v>
      </c>
      <c r="M12" s="5">
        <f t="shared" si="1"/>
        <v>45</v>
      </c>
      <c r="N12" s="5">
        <f t="shared" si="1"/>
        <v>48</v>
      </c>
      <c r="O12" s="5"/>
      <c r="P12" s="6"/>
      <c r="Q12" s="5"/>
      <c r="R12" s="5">
        <f>AVERAGE(D12:N12)</f>
        <v>33</v>
      </c>
    </row>
    <row r="13" spans="1:19" s="11" customFormat="1" ht="30" customHeight="1">
      <c r="A13" s="35"/>
      <c r="B13" s="25" t="s">
        <v>45</v>
      </c>
      <c r="C13" s="17">
        <f t="shared" ref="C13:N13" si="2">C10/D4*30</f>
        <v>18</v>
      </c>
      <c r="D13" s="9">
        <f t="shared" si="2"/>
        <v>24.3</v>
      </c>
      <c r="E13" s="9">
        <f t="shared" si="2"/>
        <v>27.818181818181817</v>
      </c>
      <c r="F13" s="9">
        <f t="shared" si="2"/>
        <v>33.818181818181813</v>
      </c>
      <c r="G13" s="9">
        <f t="shared" si="2"/>
        <v>54.75</v>
      </c>
      <c r="H13" s="9">
        <f t="shared" si="2"/>
        <v>49.5</v>
      </c>
      <c r="I13" s="9">
        <f t="shared" si="2"/>
        <v>41.5</v>
      </c>
      <c r="J13" s="9">
        <f t="shared" si="2"/>
        <v>41.07692307692308</v>
      </c>
      <c r="K13" s="9">
        <f t="shared" si="2"/>
        <v>38.571428571428577</v>
      </c>
      <c r="L13" s="19">
        <f t="shared" si="2"/>
        <v>61</v>
      </c>
      <c r="M13" s="19">
        <f t="shared" si="2"/>
        <v>92.625</v>
      </c>
      <c r="N13" s="19">
        <f t="shared" si="2"/>
        <v>88.666666666666671</v>
      </c>
      <c r="O13" s="17"/>
      <c r="Q13" s="17"/>
      <c r="R13" s="9">
        <f>AVERAGE(D13:N13)</f>
        <v>50.32967108648927</v>
      </c>
      <c r="S13" s="42">
        <f>(R13-R12)/R12</f>
        <v>0.52514154807543245</v>
      </c>
    </row>
    <row r="14" spans="1:19" ht="21" customHeight="1">
      <c r="A14" s="28" t="s">
        <v>49</v>
      </c>
    </row>
    <row r="15" spans="1:19" ht="42" customHeight="1">
      <c r="A15" s="28"/>
    </row>
    <row r="16" spans="1:19" ht="36.75" customHeight="1">
      <c r="A16" s="44" t="s">
        <v>47</v>
      </c>
      <c r="B16" s="45"/>
      <c r="C16" s="26">
        <v>2019.3</v>
      </c>
      <c r="D16" s="26">
        <v>2019.4</v>
      </c>
      <c r="E16" s="26">
        <v>2019.5</v>
      </c>
      <c r="F16" s="26">
        <v>2019.6</v>
      </c>
      <c r="G16" s="26">
        <v>2019.7</v>
      </c>
      <c r="H16" s="26">
        <v>2019.8</v>
      </c>
      <c r="I16" s="26">
        <v>2019.9</v>
      </c>
      <c r="J16" s="26">
        <v>2019.1</v>
      </c>
      <c r="K16" s="26">
        <v>2019.11</v>
      </c>
      <c r="L16" s="26">
        <v>2019.12</v>
      </c>
      <c r="M16" s="26">
        <v>2020.1</v>
      </c>
      <c r="N16" s="26">
        <v>2020.2</v>
      </c>
      <c r="O16" s="26">
        <v>2020.3</v>
      </c>
      <c r="P16" s="1"/>
      <c r="Q16" s="2" t="s">
        <v>6</v>
      </c>
      <c r="R16" s="2" t="s">
        <v>46</v>
      </c>
      <c r="S16" s="40" t="s">
        <v>58</v>
      </c>
    </row>
    <row r="17" spans="1:19" ht="30" customHeight="1">
      <c r="A17" s="33" t="s">
        <v>35</v>
      </c>
      <c r="B17" s="24" t="s">
        <v>38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6"/>
      <c r="Q17" s="5">
        <f>SUM(D17:O17)</f>
        <v>0</v>
      </c>
      <c r="R17" s="5" t="e">
        <f>AVERAGE(D17:O17)</f>
        <v>#DIV/0!</v>
      </c>
    </row>
    <row r="18" spans="1:19" ht="30" customHeight="1">
      <c r="A18" s="34"/>
      <c r="B18" s="25" t="s">
        <v>39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10"/>
      <c r="Q18" s="9">
        <f>SUM(D18:O18)</f>
        <v>0</v>
      </c>
      <c r="R18" s="9" t="e">
        <f>AVERAGE(D18:O18)</f>
        <v>#DIV/0!</v>
      </c>
      <c r="S18" s="41" t="e">
        <f>(R18-R17)/R17</f>
        <v>#DIV/0!</v>
      </c>
    </row>
    <row r="19" spans="1:19" ht="10.15" customHeight="1">
      <c r="A19" s="12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4"/>
    </row>
    <row r="20" spans="1:19" ht="30" customHeight="1">
      <c r="A20" s="35" t="s">
        <v>36</v>
      </c>
      <c r="B20" s="24" t="s">
        <v>40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6"/>
      <c r="Q20" s="5">
        <f>SUM(D20:O20)</f>
        <v>0</v>
      </c>
      <c r="R20" s="5" t="e">
        <f>AVERAGE(D20:O20)</f>
        <v>#DIV/0!</v>
      </c>
    </row>
    <row r="21" spans="1:19" ht="30" customHeight="1">
      <c r="A21" s="35"/>
      <c r="B21" s="25" t="s">
        <v>41</v>
      </c>
      <c r="C21" s="9"/>
      <c r="D21" s="9"/>
      <c r="E21" s="9"/>
      <c r="F21" s="9"/>
      <c r="G21" s="9"/>
      <c r="H21" s="9"/>
      <c r="I21" s="19"/>
      <c r="J21" s="19"/>
      <c r="K21" s="19"/>
      <c r="L21" s="19"/>
      <c r="M21" s="19"/>
      <c r="N21" s="19"/>
      <c r="O21" s="19"/>
      <c r="P21" s="10"/>
      <c r="Q21" s="9">
        <f>SUM(D21:O21)</f>
        <v>0</v>
      </c>
      <c r="R21" s="9" t="e">
        <f>AVERAGE(D21:O21)</f>
        <v>#DIV/0!</v>
      </c>
      <c r="S21" s="41" t="e">
        <f>(R21-R20)/R20</f>
        <v>#DIV/0!</v>
      </c>
    </row>
    <row r="22" spans="1:19" ht="10.15" customHeight="1">
      <c r="A22" s="12"/>
      <c r="C22" s="13"/>
      <c r="D22" s="13"/>
      <c r="E22" s="13"/>
      <c r="F22" s="13"/>
      <c r="G22" s="13"/>
      <c r="H22" s="13"/>
      <c r="I22" s="15"/>
      <c r="J22" s="15"/>
      <c r="K22" s="15"/>
      <c r="L22" s="15"/>
      <c r="M22" s="15"/>
      <c r="N22" s="15"/>
      <c r="O22" s="15"/>
      <c r="P22" s="13"/>
      <c r="Q22" s="13"/>
      <c r="R22" s="13"/>
      <c r="S22" s="14"/>
    </row>
    <row r="23" spans="1:19" ht="30" customHeight="1">
      <c r="A23" s="35" t="s">
        <v>37</v>
      </c>
      <c r="B23" s="24" t="s">
        <v>42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6"/>
      <c r="Q23" s="5">
        <f>SUM(D23:O23)</f>
        <v>0</v>
      </c>
      <c r="R23" s="5" t="e">
        <f>AVERAGE(C23:O23)</f>
        <v>#DIV/0!</v>
      </c>
    </row>
    <row r="24" spans="1:19" ht="30" customHeight="1">
      <c r="A24" s="35"/>
      <c r="B24" s="25" t="s">
        <v>43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10"/>
      <c r="Q24" s="9">
        <f>SUM(D24:O24)</f>
        <v>0</v>
      </c>
      <c r="R24" s="9" t="e">
        <f>AVERAGE(C24:O24)</f>
        <v>#DIV/0!</v>
      </c>
      <c r="S24" s="41" t="e">
        <f>(R24-R23)/R23</f>
        <v>#DIV/0!</v>
      </c>
    </row>
    <row r="25" spans="1:19" ht="10.15" customHeight="1">
      <c r="A25" s="12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4"/>
    </row>
    <row r="26" spans="1:19" ht="30" customHeight="1">
      <c r="A26" s="35" t="s">
        <v>34</v>
      </c>
      <c r="B26" s="24" t="s">
        <v>44</v>
      </c>
      <c r="C26" s="5"/>
      <c r="D26" s="5" t="e">
        <f t="shared" ref="D26:N26" si="3">D23/E17*30</f>
        <v>#DIV/0!</v>
      </c>
      <c r="E26" s="5" t="e">
        <f t="shared" si="3"/>
        <v>#DIV/0!</v>
      </c>
      <c r="F26" s="5" t="e">
        <f t="shared" si="3"/>
        <v>#DIV/0!</v>
      </c>
      <c r="G26" s="5" t="e">
        <f t="shared" si="3"/>
        <v>#DIV/0!</v>
      </c>
      <c r="H26" s="5" t="e">
        <f t="shared" si="3"/>
        <v>#DIV/0!</v>
      </c>
      <c r="I26" s="5" t="e">
        <f t="shared" si="3"/>
        <v>#DIV/0!</v>
      </c>
      <c r="J26" s="5" t="e">
        <f t="shared" si="3"/>
        <v>#DIV/0!</v>
      </c>
      <c r="K26" s="5" t="e">
        <f t="shared" si="3"/>
        <v>#DIV/0!</v>
      </c>
      <c r="L26" s="5" t="e">
        <f t="shared" si="3"/>
        <v>#DIV/0!</v>
      </c>
      <c r="M26" s="5" t="e">
        <f t="shared" si="3"/>
        <v>#DIV/0!</v>
      </c>
      <c r="N26" s="5" t="e">
        <f t="shared" si="3"/>
        <v>#DIV/0!</v>
      </c>
      <c r="O26" s="5"/>
      <c r="P26" s="6"/>
      <c r="Q26" s="5"/>
      <c r="R26" s="5" t="e">
        <f>AVERAGE(D26:N26)</f>
        <v>#DIV/0!</v>
      </c>
    </row>
    <row r="27" spans="1:19" ht="30" customHeight="1">
      <c r="A27" s="35"/>
      <c r="B27" s="25" t="s">
        <v>45</v>
      </c>
      <c r="C27" s="17"/>
      <c r="D27" s="9" t="e">
        <f t="shared" ref="D27:N27" si="4">D24/E18*30</f>
        <v>#DIV/0!</v>
      </c>
      <c r="E27" s="9" t="e">
        <f t="shared" si="4"/>
        <v>#DIV/0!</v>
      </c>
      <c r="F27" s="9" t="e">
        <f t="shared" si="4"/>
        <v>#DIV/0!</v>
      </c>
      <c r="G27" s="9" t="e">
        <f t="shared" si="4"/>
        <v>#DIV/0!</v>
      </c>
      <c r="H27" s="9" t="e">
        <f t="shared" si="4"/>
        <v>#DIV/0!</v>
      </c>
      <c r="I27" s="9" t="e">
        <f t="shared" si="4"/>
        <v>#DIV/0!</v>
      </c>
      <c r="J27" s="9" t="e">
        <f t="shared" si="4"/>
        <v>#DIV/0!</v>
      </c>
      <c r="K27" s="9" t="e">
        <f t="shared" si="4"/>
        <v>#DIV/0!</v>
      </c>
      <c r="L27" s="19" t="e">
        <f t="shared" si="4"/>
        <v>#DIV/0!</v>
      </c>
      <c r="M27" s="19" t="e">
        <f t="shared" si="4"/>
        <v>#DIV/0!</v>
      </c>
      <c r="N27" s="19" t="e">
        <f t="shared" si="4"/>
        <v>#DIV/0!</v>
      </c>
      <c r="O27" s="17"/>
      <c r="P27" s="11"/>
      <c r="Q27" s="17"/>
      <c r="R27" s="9" t="e">
        <f>AVERAGE(D27:N27)</f>
        <v>#DIV/0!</v>
      </c>
      <c r="S27" s="42" t="e">
        <f>(R27-R26)/R26</f>
        <v>#DIV/0!</v>
      </c>
    </row>
    <row r="28" spans="1:19">
      <c r="A28" s="28" t="s">
        <v>49</v>
      </c>
    </row>
  </sheetData>
  <mergeCells count="10">
    <mergeCell ref="A20:A21"/>
    <mergeCell ref="A23:A24"/>
    <mergeCell ref="A26:A27"/>
    <mergeCell ref="A16:B16"/>
    <mergeCell ref="A2:B2"/>
    <mergeCell ref="A3:A4"/>
    <mergeCell ref="A6:A7"/>
    <mergeCell ref="A9:A10"/>
    <mergeCell ref="A12:A13"/>
    <mergeCell ref="A17:A18"/>
  </mergeCells>
  <phoneticPr fontId="3"/>
  <pageMargins left="0.7" right="0.7" top="0.75" bottom="0.75" header="0.3" footer="0.3"/>
  <pageSetup paperSize="9" orientation="portrait" r:id="rId1"/>
  <ignoredErrors>
    <ignoredError sqref="Q9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2C37BF-8EE9-43EC-8B92-006BC8145D48}">
  <dimension ref="A1:AI29"/>
  <sheetViews>
    <sheetView topLeftCell="A16" workbookViewId="0">
      <selection activeCell="E32" sqref="E32"/>
    </sheetView>
  </sheetViews>
  <sheetFormatPr defaultColWidth="8.75" defaultRowHeight="18.75"/>
  <cols>
    <col min="1" max="1" width="14.5" style="7" customWidth="1"/>
    <col min="2" max="2" width="13.625" style="7" bestFit="1" customWidth="1"/>
    <col min="3" max="35" width="6.375" style="7" customWidth="1"/>
    <col min="36" max="16384" width="8.75" style="7"/>
  </cols>
  <sheetData>
    <row r="1" spans="1:35" s="11" customFormat="1" ht="30" customHeight="1">
      <c r="A1" s="46" t="s">
        <v>59</v>
      </c>
      <c r="B1" s="47"/>
      <c r="C1" s="18" t="s">
        <v>48</v>
      </c>
      <c r="D1" s="38" t="s">
        <v>0</v>
      </c>
      <c r="E1" s="38"/>
      <c r="F1" s="38"/>
      <c r="G1" s="38"/>
      <c r="H1" s="38" t="s">
        <v>1</v>
      </c>
      <c r="I1" s="38"/>
      <c r="J1" s="38"/>
      <c r="K1" s="38"/>
      <c r="L1" s="38"/>
      <c r="M1" s="38" t="s">
        <v>2</v>
      </c>
      <c r="N1" s="38"/>
      <c r="O1" s="38"/>
      <c r="P1" s="38"/>
      <c r="Q1" s="39" t="s">
        <v>3</v>
      </c>
      <c r="R1" s="39"/>
      <c r="S1" s="39"/>
      <c r="T1" s="39"/>
      <c r="U1" s="39"/>
      <c r="V1" s="39" t="s">
        <v>4</v>
      </c>
      <c r="W1" s="39"/>
      <c r="X1" s="39"/>
      <c r="Y1" s="39"/>
      <c r="Z1" s="39"/>
      <c r="AA1" s="39" t="s">
        <v>5</v>
      </c>
      <c r="AB1" s="39"/>
      <c r="AC1" s="39"/>
      <c r="AD1" s="39"/>
      <c r="AE1" s="36" t="s">
        <v>51</v>
      </c>
      <c r="AF1" s="37"/>
      <c r="AG1" s="37"/>
      <c r="AH1" s="37"/>
      <c r="AI1" s="37"/>
    </row>
    <row r="2" spans="1:35" s="21" customFormat="1" ht="30" customHeight="1">
      <c r="A2" s="48"/>
      <c r="B2" s="43"/>
      <c r="C2" s="20" t="s">
        <v>7</v>
      </c>
      <c r="D2" s="20" t="s">
        <v>8</v>
      </c>
      <c r="E2" s="20" t="s">
        <v>9</v>
      </c>
      <c r="F2" s="20" t="s">
        <v>10</v>
      </c>
      <c r="G2" s="20" t="s">
        <v>11</v>
      </c>
      <c r="H2" s="20" t="s">
        <v>12</v>
      </c>
      <c r="I2" s="20" t="s">
        <v>13</v>
      </c>
      <c r="J2" s="20" t="s">
        <v>14</v>
      </c>
      <c r="K2" s="20" t="s">
        <v>15</v>
      </c>
      <c r="L2" s="20" t="s">
        <v>16</v>
      </c>
      <c r="M2" s="20" t="s">
        <v>17</v>
      </c>
      <c r="N2" s="20" t="s">
        <v>18</v>
      </c>
      <c r="O2" s="20" t="s">
        <v>19</v>
      </c>
      <c r="P2" s="20" t="s">
        <v>20</v>
      </c>
      <c r="Q2" s="20" t="s">
        <v>21</v>
      </c>
      <c r="R2" s="20" t="s">
        <v>22</v>
      </c>
      <c r="S2" s="20" t="s">
        <v>23</v>
      </c>
      <c r="T2" s="20" t="s">
        <v>24</v>
      </c>
      <c r="U2" s="20" t="s">
        <v>25</v>
      </c>
      <c r="V2" s="20" t="s">
        <v>25</v>
      </c>
      <c r="W2" s="20" t="s">
        <v>26</v>
      </c>
      <c r="X2" s="20" t="s">
        <v>27</v>
      </c>
      <c r="Y2" s="20" t="s">
        <v>28</v>
      </c>
      <c r="Z2" s="20" t="s">
        <v>29</v>
      </c>
      <c r="AA2" s="20" t="s">
        <v>30</v>
      </c>
      <c r="AB2" s="20" t="s">
        <v>31</v>
      </c>
      <c r="AC2" s="20" t="s">
        <v>32</v>
      </c>
      <c r="AD2" s="20" t="s">
        <v>33</v>
      </c>
      <c r="AE2" s="20" t="s">
        <v>52</v>
      </c>
      <c r="AF2" s="20" t="s">
        <v>53</v>
      </c>
      <c r="AG2" s="20" t="s">
        <v>54</v>
      </c>
      <c r="AH2" s="20" t="s">
        <v>55</v>
      </c>
      <c r="AI2" s="20" t="s">
        <v>56</v>
      </c>
    </row>
    <row r="3" spans="1:35" ht="30" customHeight="1">
      <c r="A3" s="35" t="s">
        <v>35</v>
      </c>
      <c r="B3" s="4" t="s">
        <v>38</v>
      </c>
      <c r="C3" s="16"/>
      <c r="D3" s="16">
        <v>100</v>
      </c>
      <c r="E3" s="16">
        <v>200</v>
      </c>
      <c r="F3" s="16">
        <v>100</v>
      </c>
      <c r="G3" s="16">
        <v>200</v>
      </c>
      <c r="H3" s="16">
        <v>100</v>
      </c>
      <c r="I3" s="16">
        <v>200</v>
      </c>
      <c r="J3" s="16">
        <v>150</v>
      </c>
      <c r="K3" s="16">
        <v>300</v>
      </c>
      <c r="L3" s="16">
        <v>200</v>
      </c>
      <c r="M3" s="16">
        <v>100</v>
      </c>
      <c r="N3" s="16">
        <v>150</v>
      </c>
      <c r="O3" s="16">
        <v>200</v>
      </c>
      <c r="P3" s="16">
        <v>300</v>
      </c>
      <c r="Q3" s="16">
        <v>200</v>
      </c>
      <c r="R3" s="16">
        <v>300</v>
      </c>
      <c r="S3" s="16">
        <v>400</v>
      </c>
      <c r="T3" s="16">
        <v>300</v>
      </c>
      <c r="U3" s="16">
        <v>400</v>
      </c>
      <c r="V3" s="16">
        <v>200</v>
      </c>
      <c r="W3" s="16">
        <v>100</v>
      </c>
      <c r="X3" s="16">
        <v>100</v>
      </c>
      <c r="Y3" s="16">
        <v>100</v>
      </c>
      <c r="Z3" s="16">
        <v>50</v>
      </c>
      <c r="AA3" s="16">
        <v>350</v>
      </c>
      <c r="AB3" s="16">
        <v>250</v>
      </c>
      <c r="AC3" s="16">
        <v>300</v>
      </c>
      <c r="AD3" s="16">
        <v>400</v>
      </c>
      <c r="AE3" s="16">
        <v>200</v>
      </c>
      <c r="AF3" s="16">
        <v>300</v>
      </c>
      <c r="AG3" s="16">
        <v>350</v>
      </c>
      <c r="AH3" s="16">
        <v>300</v>
      </c>
      <c r="AI3" s="16">
        <v>200</v>
      </c>
    </row>
    <row r="4" spans="1:35" ht="30" customHeight="1">
      <c r="A4" s="35"/>
      <c r="B4" s="8" t="s">
        <v>39</v>
      </c>
      <c r="C4" s="22"/>
      <c r="D4" s="22">
        <v>120</v>
      </c>
      <c r="E4" s="22">
        <v>180</v>
      </c>
      <c r="F4" s="22">
        <v>120</v>
      </c>
      <c r="G4" s="22">
        <v>220</v>
      </c>
      <c r="H4" s="22">
        <v>120</v>
      </c>
      <c r="I4" s="22">
        <v>200</v>
      </c>
      <c r="J4" s="22">
        <v>100</v>
      </c>
      <c r="K4" s="22">
        <v>250</v>
      </c>
      <c r="L4" s="22">
        <v>220</v>
      </c>
      <c r="M4" s="22">
        <v>200</v>
      </c>
      <c r="N4" s="22">
        <v>300</v>
      </c>
      <c r="O4" s="22">
        <v>250</v>
      </c>
      <c r="P4" s="22">
        <v>400</v>
      </c>
      <c r="Q4" s="22">
        <v>200</v>
      </c>
      <c r="R4" s="22">
        <v>200</v>
      </c>
      <c r="S4" s="22">
        <v>300</v>
      </c>
      <c r="T4" s="22">
        <v>250</v>
      </c>
      <c r="U4" s="22">
        <v>400</v>
      </c>
      <c r="V4" s="22">
        <v>300</v>
      </c>
      <c r="W4" s="22">
        <v>150</v>
      </c>
      <c r="X4" s="22">
        <v>100</v>
      </c>
      <c r="Y4" s="22">
        <v>50</v>
      </c>
      <c r="Z4" s="22">
        <v>50</v>
      </c>
      <c r="AA4" s="22">
        <v>400</v>
      </c>
      <c r="AB4" s="22">
        <v>300</v>
      </c>
      <c r="AC4" s="22">
        <v>350</v>
      </c>
      <c r="AD4" s="22">
        <v>430</v>
      </c>
      <c r="AE4" s="22">
        <v>250</v>
      </c>
      <c r="AF4" s="22">
        <v>300</v>
      </c>
      <c r="AG4" s="22">
        <v>300</v>
      </c>
      <c r="AH4" s="22">
        <v>200</v>
      </c>
      <c r="AI4" s="22">
        <v>150</v>
      </c>
    </row>
    <row r="5" spans="1:35" ht="10.15" customHeight="1">
      <c r="A5" s="30"/>
      <c r="B5" s="31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</row>
    <row r="6" spans="1:35" ht="30" customHeight="1">
      <c r="A6" s="35" t="s">
        <v>36</v>
      </c>
      <c r="B6" s="4" t="s">
        <v>40</v>
      </c>
      <c r="C6" s="16"/>
      <c r="D6" s="16">
        <v>500</v>
      </c>
      <c r="E6" s="16">
        <v>0</v>
      </c>
      <c r="F6" s="16">
        <v>300</v>
      </c>
      <c r="G6" s="16">
        <v>0</v>
      </c>
      <c r="H6" s="16">
        <v>400</v>
      </c>
      <c r="I6" s="16">
        <v>0</v>
      </c>
      <c r="J6" s="16">
        <v>400</v>
      </c>
      <c r="K6" s="16">
        <v>0</v>
      </c>
      <c r="L6" s="16">
        <v>350</v>
      </c>
      <c r="M6" s="16">
        <v>400</v>
      </c>
      <c r="N6" s="16">
        <v>0</v>
      </c>
      <c r="O6" s="16">
        <v>350</v>
      </c>
      <c r="P6" s="16">
        <v>0</v>
      </c>
      <c r="Q6" s="16">
        <v>600</v>
      </c>
      <c r="R6" s="16">
        <v>0</v>
      </c>
      <c r="S6" s="16">
        <v>650</v>
      </c>
      <c r="T6" s="16">
        <v>0</v>
      </c>
      <c r="U6" s="16">
        <v>300</v>
      </c>
      <c r="V6" s="16">
        <v>450</v>
      </c>
      <c r="W6" s="16">
        <v>0</v>
      </c>
      <c r="X6" s="16">
        <v>300</v>
      </c>
      <c r="Y6" s="16">
        <v>0</v>
      </c>
      <c r="Z6" s="16">
        <v>200</v>
      </c>
      <c r="AA6" s="16">
        <v>0</v>
      </c>
      <c r="AB6" s="16">
        <v>550</v>
      </c>
      <c r="AC6" s="16">
        <v>0</v>
      </c>
      <c r="AD6" s="16">
        <v>550</v>
      </c>
      <c r="AE6" s="16">
        <v>450</v>
      </c>
      <c r="AF6" s="16">
        <v>0</v>
      </c>
      <c r="AG6" s="16">
        <v>450</v>
      </c>
      <c r="AH6" s="16">
        <v>250</v>
      </c>
      <c r="AI6" s="16">
        <v>300</v>
      </c>
    </row>
    <row r="7" spans="1:35" ht="30" customHeight="1">
      <c r="A7" s="35"/>
      <c r="B7" s="8" t="s">
        <v>41</v>
      </c>
      <c r="C7" s="22"/>
      <c r="D7" s="22">
        <v>500</v>
      </c>
      <c r="E7" s="22">
        <v>0</v>
      </c>
      <c r="F7" s="22">
        <v>400</v>
      </c>
      <c r="G7" s="22"/>
      <c r="H7" s="22">
        <v>350</v>
      </c>
      <c r="I7" s="22">
        <v>0</v>
      </c>
      <c r="J7" s="22">
        <v>500</v>
      </c>
      <c r="K7" s="22">
        <v>0</v>
      </c>
      <c r="L7" s="22">
        <v>450</v>
      </c>
      <c r="M7" s="22">
        <v>400</v>
      </c>
      <c r="N7" s="22">
        <v>0</v>
      </c>
      <c r="O7" s="22">
        <v>300</v>
      </c>
      <c r="P7" s="22">
        <v>0</v>
      </c>
      <c r="Q7" s="22">
        <v>650</v>
      </c>
      <c r="R7" s="22">
        <v>0</v>
      </c>
      <c r="S7" s="22">
        <v>550</v>
      </c>
      <c r="T7" s="22">
        <v>0</v>
      </c>
      <c r="U7" s="22">
        <v>250</v>
      </c>
      <c r="V7" s="22">
        <v>500</v>
      </c>
      <c r="W7" s="22">
        <v>0</v>
      </c>
      <c r="X7" s="22">
        <v>350</v>
      </c>
      <c r="Y7" s="22">
        <v>0</v>
      </c>
      <c r="Z7" s="22">
        <v>250</v>
      </c>
      <c r="AA7" s="22">
        <v>0</v>
      </c>
      <c r="AB7" s="22">
        <v>600</v>
      </c>
      <c r="AC7" s="22">
        <v>0</v>
      </c>
      <c r="AD7" s="22">
        <v>500</v>
      </c>
      <c r="AE7" s="22">
        <v>350</v>
      </c>
      <c r="AF7" s="22">
        <v>0</v>
      </c>
      <c r="AG7" s="22">
        <v>550</v>
      </c>
      <c r="AH7" s="22">
        <v>200</v>
      </c>
      <c r="AI7" s="22">
        <v>250</v>
      </c>
    </row>
    <row r="8" spans="1:35" ht="10.15" customHeight="1">
      <c r="A8" s="30"/>
      <c r="B8" s="31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</row>
    <row r="9" spans="1:35" ht="30" customHeight="1">
      <c r="A9" s="35" t="s">
        <v>37</v>
      </c>
      <c r="B9" s="4" t="s">
        <v>42</v>
      </c>
      <c r="C9" s="16">
        <v>100</v>
      </c>
      <c r="D9" s="16">
        <f>C9+D6-D3</f>
        <v>500</v>
      </c>
      <c r="E9" s="16">
        <f t="shared" ref="E9:AD10" si="0">D9+E6-E3</f>
        <v>300</v>
      </c>
      <c r="F9" s="16">
        <f t="shared" si="0"/>
        <v>500</v>
      </c>
      <c r="G9" s="16">
        <f t="shared" si="0"/>
        <v>300</v>
      </c>
      <c r="H9" s="16">
        <f t="shared" si="0"/>
        <v>600</v>
      </c>
      <c r="I9" s="16">
        <f t="shared" si="0"/>
        <v>400</v>
      </c>
      <c r="J9" s="16">
        <f t="shared" si="0"/>
        <v>650</v>
      </c>
      <c r="K9" s="16">
        <f t="shared" si="0"/>
        <v>350</v>
      </c>
      <c r="L9" s="16">
        <f t="shared" si="0"/>
        <v>500</v>
      </c>
      <c r="M9" s="16">
        <f t="shared" si="0"/>
        <v>800</v>
      </c>
      <c r="N9" s="16">
        <f t="shared" si="0"/>
        <v>650</v>
      </c>
      <c r="O9" s="16">
        <f t="shared" si="0"/>
        <v>800</v>
      </c>
      <c r="P9" s="16">
        <f>O9+P6-P3</f>
        <v>500</v>
      </c>
      <c r="Q9" s="16">
        <f t="shared" si="0"/>
        <v>900</v>
      </c>
      <c r="R9" s="16">
        <f t="shared" si="0"/>
        <v>600</v>
      </c>
      <c r="S9" s="16">
        <f t="shared" si="0"/>
        <v>850</v>
      </c>
      <c r="T9" s="16">
        <f t="shared" si="0"/>
        <v>550</v>
      </c>
      <c r="U9" s="16">
        <f t="shared" si="0"/>
        <v>450</v>
      </c>
      <c r="V9" s="16">
        <f t="shared" si="0"/>
        <v>700</v>
      </c>
      <c r="W9" s="16">
        <f t="shared" si="0"/>
        <v>600</v>
      </c>
      <c r="X9" s="16">
        <f t="shared" si="0"/>
        <v>800</v>
      </c>
      <c r="Y9" s="16">
        <f t="shared" si="0"/>
        <v>700</v>
      </c>
      <c r="Z9" s="16">
        <f t="shared" si="0"/>
        <v>850</v>
      </c>
      <c r="AA9" s="16">
        <f t="shared" si="0"/>
        <v>500</v>
      </c>
      <c r="AB9" s="16">
        <f t="shared" si="0"/>
        <v>800</v>
      </c>
      <c r="AC9" s="16">
        <f t="shared" si="0"/>
        <v>500</v>
      </c>
      <c r="AD9" s="16">
        <f t="shared" si="0"/>
        <v>650</v>
      </c>
      <c r="AE9" s="16">
        <f t="shared" ref="AE9:AI9" si="1">AD9+AE6-AE3</f>
        <v>900</v>
      </c>
      <c r="AF9" s="16">
        <f t="shared" si="1"/>
        <v>600</v>
      </c>
      <c r="AG9" s="16">
        <f t="shared" si="1"/>
        <v>700</v>
      </c>
      <c r="AH9" s="16">
        <f t="shared" si="1"/>
        <v>650</v>
      </c>
      <c r="AI9" s="16">
        <f t="shared" si="1"/>
        <v>750</v>
      </c>
    </row>
    <row r="10" spans="1:35" ht="30" customHeight="1">
      <c r="A10" s="35"/>
      <c r="B10" s="8" t="s">
        <v>43</v>
      </c>
      <c r="C10" s="22">
        <v>100</v>
      </c>
      <c r="D10" s="22">
        <f>C10+D7-D4</f>
        <v>480</v>
      </c>
      <c r="E10" s="22">
        <f t="shared" ref="E10:P10" si="2">D10+E7-E4</f>
        <v>300</v>
      </c>
      <c r="F10" s="22">
        <f t="shared" si="2"/>
        <v>580</v>
      </c>
      <c r="G10" s="22">
        <f t="shared" si="2"/>
        <v>360</v>
      </c>
      <c r="H10" s="22">
        <f t="shared" si="2"/>
        <v>590</v>
      </c>
      <c r="I10" s="22">
        <f t="shared" si="2"/>
        <v>390</v>
      </c>
      <c r="J10" s="22">
        <f t="shared" si="2"/>
        <v>790</v>
      </c>
      <c r="K10" s="22">
        <f t="shared" si="2"/>
        <v>540</v>
      </c>
      <c r="L10" s="22">
        <f t="shared" si="2"/>
        <v>770</v>
      </c>
      <c r="M10" s="22">
        <f t="shared" si="2"/>
        <v>970</v>
      </c>
      <c r="N10" s="22">
        <f t="shared" si="2"/>
        <v>670</v>
      </c>
      <c r="O10" s="22">
        <f t="shared" si="2"/>
        <v>720</v>
      </c>
      <c r="P10" s="22">
        <f t="shared" si="2"/>
        <v>320</v>
      </c>
      <c r="Q10" s="22">
        <f>P10+Q7-Q4</f>
        <v>770</v>
      </c>
      <c r="R10" s="22">
        <f>Q10+R7-R4</f>
        <v>570</v>
      </c>
      <c r="S10" s="22">
        <f t="shared" si="0"/>
        <v>820</v>
      </c>
      <c r="T10" s="22">
        <f t="shared" si="0"/>
        <v>570</v>
      </c>
      <c r="U10" s="22">
        <f t="shared" si="0"/>
        <v>420</v>
      </c>
      <c r="V10" s="22">
        <f t="shared" si="0"/>
        <v>620</v>
      </c>
      <c r="W10" s="22">
        <f t="shared" si="0"/>
        <v>470</v>
      </c>
      <c r="X10" s="22">
        <f t="shared" si="0"/>
        <v>720</v>
      </c>
      <c r="Y10" s="22">
        <f t="shared" si="0"/>
        <v>670</v>
      </c>
      <c r="Z10" s="22">
        <f t="shared" si="0"/>
        <v>870</v>
      </c>
      <c r="AA10" s="22">
        <f t="shared" si="0"/>
        <v>470</v>
      </c>
      <c r="AB10" s="22">
        <f t="shared" si="0"/>
        <v>770</v>
      </c>
      <c r="AC10" s="22">
        <f t="shared" si="0"/>
        <v>420</v>
      </c>
      <c r="AD10" s="22">
        <f t="shared" si="0"/>
        <v>490</v>
      </c>
      <c r="AE10" s="22">
        <f t="shared" ref="AE10:AI10" si="3">AD10+AE7-AE4</f>
        <v>590</v>
      </c>
      <c r="AF10" s="22">
        <f t="shared" si="3"/>
        <v>290</v>
      </c>
      <c r="AG10" s="22">
        <f t="shared" si="3"/>
        <v>540</v>
      </c>
      <c r="AH10" s="22">
        <f t="shared" si="3"/>
        <v>540</v>
      </c>
      <c r="AI10" s="22">
        <f t="shared" si="3"/>
        <v>640</v>
      </c>
    </row>
    <row r="11" spans="1:35" ht="10.15" customHeight="1">
      <c r="A11" s="30"/>
      <c r="B11" s="31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</row>
    <row r="12" spans="1:35" ht="30" customHeight="1">
      <c r="A12" s="35" t="s">
        <v>57</v>
      </c>
      <c r="B12" s="4" t="s">
        <v>44</v>
      </c>
      <c r="C12" s="16"/>
      <c r="D12" s="5">
        <f>D9/SUM(E3:H3)*28</f>
        <v>23.333333333333336</v>
      </c>
      <c r="E12" s="5">
        <f t="shared" ref="E12:Z12" si="4">E9/SUM(F3:I3)*28</f>
        <v>14</v>
      </c>
      <c r="F12" s="5">
        <f t="shared" si="4"/>
        <v>21.53846153846154</v>
      </c>
      <c r="G12" s="5">
        <f t="shared" si="4"/>
        <v>11.200000000000001</v>
      </c>
      <c r="H12" s="5">
        <f t="shared" si="4"/>
        <v>19.764705882352942</v>
      </c>
      <c r="I12" s="5">
        <f t="shared" si="4"/>
        <v>14.933333333333334</v>
      </c>
      <c r="J12" s="5">
        <f>J9/SUM(K3:N3)*28</f>
        <v>24.266666666666666</v>
      </c>
      <c r="K12" s="5">
        <f>K9/SUM(L3:O3)*28</f>
        <v>15.076923076923077</v>
      </c>
      <c r="L12" s="5">
        <f t="shared" si="4"/>
        <v>18.666666666666664</v>
      </c>
      <c r="M12" s="5">
        <f t="shared" si="4"/>
        <v>26.352941176470587</v>
      </c>
      <c r="N12" s="5">
        <f t="shared" si="4"/>
        <v>18.2</v>
      </c>
      <c r="O12" s="5">
        <f t="shared" si="4"/>
        <v>18.666666666666664</v>
      </c>
      <c r="P12" s="5">
        <f t="shared" si="4"/>
        <v>11.666666666666668</v>
      </c>
      <c r="Q12" s="5">
        <f>Q9/SUM(R3:U3)*28</f>
        <v>18</v>
      </c>
      <c r="R12" s="5">
        <f t="shared" si="4"/>
        <v>12.923076923076923</v>
      </c>
      <c r="S12" s="5">
        <f t="shared" si="4"/>
        <v>23.8</v>
      </c>
      <c r="T12" s="5">
        <f t="shared" si="4"/>
        <v>19.25</v>
      </c>
      <c r="U12" s="5">
        <f t="shared" si="4"/>
        <v>25.2</v>
      </c>
      <c r="V12" s="5">
        <f t="shared" si="4"/>
        <v>56</v>
      </c>
      <c r="W12" s="5">
        <f t="shared" si="4"/>
        <v>28</v>
      </c>
      <c r="X12" s="5">
        <f t="shared" si="4"/>
        <v>29.866666666666667</v>
      </c>
      <c r="Y12" s="5">
        <f t="shared" si="4"/>
        <v>20.631578947368421</v>
      </c>
      <c r="Z12" s="5">
        <f t="shared" si="4"/>
        <v>18.307692307692307</v>
      </c>
      <c r="AA12" s="5">
        <f t="shared" ref="AA12:AD13" si="5">AA9/SUM(AB3:AD3)*28</f>
        <v>14.736842105263158</v>
      </c>
      <c r="AB12" s="5">
        <f t="shared" si="5"/>
        <v>24.888888888888886</v>
      </c>
      <c r="AC12" s="5">
        <f t="shared" si="5"/>
        <v>15.555555555555557</v>
      </c>
      <c r="AD12" s="5">
        <f t="shared" si="5"/>
        <v>21.411764705882351</v>
      </c>
    </row>
    <row r="13" spans="1:35" ht="30" customHeight="1">
      <c r="A13" s="35"/>
      <c r="B13" s="17" t="s">
        <v>45</v>
      </c>
      <c r="C13" s="29">
        <f>C10/SUM(D3:G3)*28</f>
        <v>4.6666666666666661</v>
      </c>
      <c r="D13" s="29">
        <f>D10/SUM(E4:H4)*28</f>
        <v>21</v>
      </c>
      <c r="E13" s="29">
        <f t="shared" ref="E13:Z13" si="6">E10/SUM(F4:I4)*28</f>
        <v>12.727272727272727</v>
      </c>
      <c r="F13" s="29">
        <f t="shared" si="6"/>
        <v>25.375</v>
      </c>
      <c r="G13" s="29">
        <f t="shared" si="6"/>
        <v>15.044776119402986</v>
      </c>
      <c r="H13" s="29">
        <f t="shared" si="6"/>
        <v>21.454545454545457</v>
      </c>
      <c r="I13" s="29">
        <f t="shared" si="6"/>
        <v>14.18181818181818</v>
      </c>
      <c r="J13" s="29">
        <f>J10/SUM(K4:N4)*28</f>
        <v>22.804123711340207</v>
      </c>
      <c r="K13" s="29">
        <f t="shared" si="6"/>
        <v>15.587628865979383</v>
      </c>
      <c r="L13" s="29">
        <f>L10/SUM(M4:P4)*28</f>
        <v>18.747826086956522</v>
      </c>
      <c r="M13" s="29">
        <f>M10/SUM(N4:Q4)*28</f>
        <v>23.617391304347827</v>
      </c>
      <c r="N13" s="29">
        <f>N10/SUM(O4:R4)*28</f>
        <v>17.866666666666667</v>
      </c>
      <c r="O13" s="29">
        <f t="shared" si="6"/>
        <v>18.327272727272728</v>
      </c>
      <c r="P13" s="29">
        <f t="shared" si="6"/>
        <v>9.4315789473684202</v>
      </c>
      <c r="Q13" s="29">
        <f t="shared" si="6"/>
        <v>18.747826086956522</v>
      </c>
      <c r="R13" s="29">
        <f t="shared" si="6"/>
        <v>12.768000000000001</v>
      </c>
      <c r="S13" s="29">
        <f t="shared" si="6"/>
        <v>20.872727272727275</v>
      </c>
      <c r="T13" s="29">
        <f t="shared" si="6"/>
        <v>16.8</v>
      </c>
      <c r="U13" s="29">
        <f t="shared" si="6"/>
        <v>19.599999999999998</v>
      </c>
      <c r="V13" s="29">
        <f t="shared" si="6"/>
        <v>49.599999999999994</v>
      </c>
      <c r="W13" s="29">
        <f t="shared" si="6"/>
        <v>21.933333333333334</v>
      </c>
      <c r="X13" s="29">
        <f t="shared" si="6"/>
        <v>25.2</v>
      </c>
      <c r="Y13" s="29">
        <f t="shared" si="6"/>
        <v>17.054545454545455</v>
      </c>
      <c r="Z13" s="29">
        <f t="shared" si="6"/>
        <v>16.45945945945946</v>
      </c>
      <c r="AA13" s="29">
        <f t="shared" si="5"/>
        <v>12.185185185185185</v>
      </c>
      <c r="AB13" s="29">
        <f t="shared" si="5"/>
        <v>20.932038834951456</v>
      </c>
      <c r="AC13" s="29">
        <f t="shared" si="5"/>
        <v>12</v>
      </c>
      <c r="AD13" s="29">
        <f t="shared" si="5"/>
        <v>16.141176470588235</v>
      </c>
    </row>
    <row r="14" spans="1:35">
      <c r="A14" s="28" t="s">
        <v>50</v>
      </c>
    </row>
    <row r="16" spans="1:35" s="11" customFormat="1" ht="30" customHeight="1">
      <c r="A16" s="46" t="s">
        <v>47</v>
      </c>
      <c r="B16" s="47"/>
      <c r="C16" s="18" t="s">
        <v>48</v>
      </c>
      <c r="D16" s="38" t="s">
        <v>0</v>
      </c>
      <c r="E16" s="38"/>
      <c r="F16" s="38"/>
      <c r="G16" s="38"/>
      <c r="H16" s="38" t="s">
        <v>1</v>
      </c>
      <c r="I16" s="38"/>
      <c r="J16" s="38"/>
      <c r="K16" s="38"/>
      <c r="L16" s="38"/>
      <c r="M16" s="38" t="s">
        <v>2</v>
      </c>
      <c r="N16" s="38"/>
      <c r="O16" s="38"/>
      <c r="P16" s="38"/>
      <c r="Q16" s="39" t="s">
        <v>3</v>
      </c>
      <c r="R16" s="39"/>
      <c r="S16" s="39"/>
      <c r="T16" s="39"/>
      <c r="U16" s="39"/>
      <c r="V16" s="39" t="s">
        <v>4</v>
      </c>
      <c r="W16" s="39"/>
      <c r="X16" s="39"/>
      <c r="Y16" s="39"/>
      <c r="Z16" s="39"/>
      <c r="AA16" s="39" t="s">
        <v>5</v>
      </c>
      <c r="AB16" s="39"/>
      <c r="AC16" s="39"/>
      <c r="AD16" s="39"/>
      <c r="AE16" s="36" t="s">
        <v>51</v>
      </c>
      <c r="AF16" s="37"/>
      <c r="AG16" s="37"/>
      <c r="AH16" s="37"/>
      <c r="AI16" s="37"/>
    </row>
    <row r="17" spans="1:35" s="21" customFormat="1" ht="30" customHeight="1">
      <c r="A17" s="48"/>
      <c r="B17" s="43"/>
      <c r="C17" s="20" t="s">
        <v>7</v>
      </c>
      <c r="D17" s="20" t="s">
        <v>8</v>
      </c>
      <c r="E17" s="20" t="s">
        <v>9</v>
      </c>
      <c r="F17" s="20" t="s">
        <v>10</v>
      </c>
      <c r="G17" s="20" t="s">
        <v>11</v>
      </c>
      <c r="H17" s="20" t="s">
        <v>12</v>
      </c>
      <c r="I17" s="20" t="s">
        <v>13</v>
      </c>
      <c r="J17" s="20" t="s">
        <v>14</v>
      </c>
      <c r="K17" s="20" t="s">
        <v>15</v>
      </c>
      <c r="L17" s="20" t="s">
        <v>16</v>
      </c>
      <c r="M17" s="20" t="s">
        <v>17</v>
      </c>
      <c r="N17" s="20" t="s">
        <v>18</v>
      </c>
      <c r="O17" s="20" t="s">
        <v>19</v>
      </c>
      <c r="P17" s="20" t="s">
        <v>20</v>
      </c>
      <c r="Q17" s="20" t="s">
        <v>21</v>
      </c>
      <c r="R17" s="20" t="s">
        <v>22</v>
      </c>
      <c r="S17" s="20" t="s">
        <v>23</v>
      </c>
      <c r="T17" s="20" t="s">
        <v>24</v>
      </c>
      <c r="U17" s="20" t="s">
        <v>25</v>
      </c>
      <c r="V17" s="20" t="s">
        <v>25</v>
      </c>
      <c r="W17" s="20" t="s">
        <v>26</v>
      </c>
      <c r="X17" s="20" t="s">
        <v>27</v>
      </c>
      <c r="Y17" s="20" t="s">
        <v>28</v>
      </c>
      <c r="Z17" s="20" t="s">
        <v>29</v>
      </c>
      <c r="AA17" s="20" t="s">
        <v>30</v>
      </c>
      <c r="AB17" s="20" t="s">
        <v>31</v>
      </c>
      <c r="AC17" s="20" t="s">
        <v>32</v>
      </c>
      <c r="AD17" s="20" t="s">
        <v>33</v>
      </c>
      <c r="AE17" s="20" t="s">
        <v>52</v>
      </c>
      <c r="AF17" s="20" t="s">
        <v>53</v>
      </c>
      <c r="AG17" s="20" t="s">
        <v>54</v>
      </c>
      <c r="AH17" s="20" t="s">
        <v>55</v>
      </c>
      <c r="AI17" s="20" t="s">
        <v>56</v>
      </c>
    </row>
    <row r="18" spans="1:35" ht="30" customHeight="1">
      <c r="A18" s="35" t="s">
        <v>35</v>
      </c>
      <c r="B18" s="4" t="s">
        <v>38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</row>
    <row r="19" spans="1:35" ht="30" customHeight="1">
      <c r="A19" s="35"/>
      <c r="B19" s="8" t="s">
        <v>39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</row>
    <row r="20" spans="1:35" ht="10.15" customHeight="1">
      <c r="A20" s="30"/>
      <c r="B20" s="31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</row>
    <row r="21" spans="1:35" ht="30" customHeight="1">
      <c r="A21" s="35" t="s">
        <v>36</v>
      </c>
      <c r="B21" s="4" t="s">
        <v>40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</row>
    <row r="22" spans="1:35" ht="30" customHeight="1">
      <c r="A22" s="35"/>
      <c r="B22" s="8" t="s">
        <v>41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16"/>
      <c r="AF22" s="16"/>
      <c r="AG22" s="16"/>
      <c r="AH22" s="16"/>
      <c r="AI22" s="16"/>
    </row>
    <row r="23" spans="1:35" ht="10.15" customHeight="1">
      <c r="A23" s="30"/>
      <c r="B23" s="31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</row>
    <row r="24" spans="1:35" ht="30" customHeight="1">
      <c r="A24" s="35" t="s">
        <v>37</v>
      </c>
      <c r="B24" s="4" t="s">
        <v>42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</row>
    <row r="25" spans="1:35" ht="30" customHeight="1">
      <c r="A25" s="35"/>
      <c r="B25" s="8" t="s">
        <v>43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16"/>
      <c r="AF25" s="16"/>
      <c r="AG25" s="16"/>
      <c r="AH25" s="16"/>
      <c r="AI25" s="16"/>
    </row>
    <row r="26" spans="1:35" ht="10.15" customHeight="1">
      <c r="A26" s="30"/>
      <c r="B26" s="31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</row>
    <row r="27" spans="1:35" ht="30" customHeight="1">
      <c r="A27" s="35" t="s">
        <v>57</v>
      </c>
      <c r="B27" s="4" t="s">
        <v>44</v>
      </c>
      <c r="C27" s="16"/>
      <c r="D27" s="5" t="e">
        <f>D24/SUM(E18:H18)*28</f>
        <v>#DIV/0!</v>
      </c>
      <c r="E27" s="5" t="e">
        <f t="shared" ref="E27" si="7">E24/SUM(F18:I18)*28</f>
        <v>#DIV/0!</v>
      </c>
      <c r="F27" s="5" t="e">
        <f t="shared" ref="F27" si="8">F24/SUM(G18:J18)*28</f>
        <v>#DIV/0!</v>
      </c>
      <c r="G27" s="5" t="e">
        <f t="shared" ref="G27" si="9">G24/SUM(H18:K18)*28</f>
        <v>#DIV/0!</v>
      </c>
      <c r="H27" s="5" t="e">
        <f t="shared" ref="H27" si="10">H24/SUM(I18:L18)*28</f>
        <v>#DIV/0!</v>
      </c>
      <c r="I27" s="5" t="e">
        <f t="shared" ref="I27" si="11">I24/SUM(J18:M18)*28</f>
        <v>#DIV/0!</v>
      </c>
      <c r="J27" s="5" t="e">
        <f t="shared" ref="J27" si="12">J24/SUM(K18:N18)*28</f>
        <v>#DIV/0!</v>
      </c>
      <c r="K27" s="5" t="e">
        <f t="shared" ref="K27" si="13">K24/SUM(L18:O18)*28</f>
        <v>#DIV/0!</v>
      </c>
      <c r="L27" s="5" t="e">
        <f t="shared" ref="L27" si="14">L24/SUM(M18:P18)*28</f>
        <v>#DIV/0!</v>
      </c>
      <c r="M27" s="5" t="e">
        <f t="shared" ref="M27" si="15">M24/SUM(N18:Q18)*28</f>
        <v>#DIV/0!</v>
      </c>
      <c r="N27" s="5" t="e">
        <f t="shared" ref="N27" si="16">N24/SUM(O18:R18)*28</f>
        <v>#DIV/0!</v>
      </c>
      <c r="O27" s="5" t="e">
        <f t="shared" ref="O27" si="17">O24/SUM(P18:S18)*28</f>
        <v>#DIV/0!</v>
      </c>
      <c r="P27" s="5" t="e">
        <f t="shared" ref="P27" si="18">P24/SUM(Q18:T18)*28</f>
        <v>#DIV/0!</v>
      </c>
      <c r="Q27" s="5" t="e">
        <f>Q24/SUM(R18:U18)*28</f>
        <v>#DIV/0!</v>
      </c>
      <c r="R27" s="5" t="e">
        <f t="shared" ref="R27" si="19">R24/SUM(S18:V18)*28</f>
        <v>#DIV/0!</v>
      </c>
      <c r="S27" s="5" t="e">
        <f t="shared" ref="S27" si="20">S24/SUM(T18:W18)*28</f>
        <v>#DIV/0!</v>
      </c>
      <c r="T27" s="5" t="e">
        <f t="shared" ref="T27" si="21">T24/SUM(U18:X18)*28</f>
        <v>#DIV/0!</v>
      </c>
      <c r="U27" s="5" t="e">
        <f t="shared" ref="U27" si="22">U24/SUM(V18:Y18)*28</f>
        <v>#DIV/0!</v>
      </c>
      <c r="V27" s="5" t="e">
        <f t="shared" ref="V27" si="23">V24/SUM(W18:Z18)*28</f>
        <v>#DIV/0!</v>
      </c>
      <c r="W27" s="5" t="e">
        <f t="shared" ref="W27" si="24">W24/SUM(X18:AA18)*28</f>
        <v>#DIV/0!</v>
      </c>
      <c r="X27" s="5" t="e">
        <f t="shared" ref="X27" si="25">X24/SUM(Y18:AB18)*28</f>
        <v>#DIV/0!</v>
      </c>
      <c r="Y27" s="5" t="e">
        <f t="shared" ref="Y27" si="26">Y24/SUM(Z18:AC18)*28</f>
        <v>#DIV/0!</v>
      </c>
      <c r="Z27" s="5" t="e">
        <f t="shared" ref="Z27" si="27">Z24/SUM(AA18:AD18)*28</f>
        <v>#DIV/0!</v>
      </c>
      <c r="AA27" s="5" t="e">
        <f t="shared" ref="AA27:AD28" si="28">AA24/SUM(AB18:AD18)*28</f>
        <v>#DIV/0!</v>
      </c>
      <c r="AB27" s="5" t="e">
        <f t="shared" si="28"/>
        <v>#DIV/0!</v>
      </c>
      <c r="AC27" s="5" t="e">
        <f t="shared" si="28"/>
        <v>#DIV/0!</v>
      </c>
      <c r="AD27" s="5" t="e">
        <f t="shared" si="28"/>
        <v>#DIV/0!</v>
      </c>
    </row>
    <row r="28" spans="1:35" ht="30" customHeight="1">
      <c r="A28" s="35"/>
      <c r="B28" s="17" t="s">
        <v>45</v>
      </c>
      <c r="C28" s="29" t="e">
        <f>C25/SUM(D18:G18)*28</f>
        <v>#DIV/0!</v>
      </c>
      <c r="D28" s="29" t="e">
        <f>D25/SUM(E19:H19)*28</f>
        <v>#DIV/0!</v>
      </c>
      <c r="E28" s="29" t="e">
        <f t="shared" ref="E28" si="29">E25/SUM(F19:I19)*28</f>
        <v>#DIV/0!</v>
      </c>
      <c r="F28" s="29" t="e">
        <f t="shared" ref="F28" si="30">F25/SUM(G19:J19)*28</f>
        <v>#DIV/0!</v>
      </c>
      <c r="G28" s="29" t="e">
        <f t="shared" ref="G28" si="31">G25/SUM(H19:K19)*28</f>
        <v>#DIV/0!</v>
      </c>
      <c r="H28" s="29" t="e">
        <f t="shared" ref="H28" si="32">H25/SUM(I19:L19)*28</f>
        <v>#DIV/0!</v>
      </c>
      <c r="I28" s="29" t="e">
        <f t="shared" ref="I28" si="33">I25/SUM(J19:M19)*28</f>
        <v>#DIV/0!</v>
      </c>
      <c r="J28" s="29" t="e">
        <f t="shared" ref="J28" si="34">J25/SUM(K19:N19)*28</f>
        <v>#DIV/0!</v>
      </c>
      <c r="K28" s="29" t="e">
        <f t="shared" ref="K28" si="35">K25/SUM(L19:O19)*28</f>
        <v>#DIV/0!</v>
      </c>
      <c r="L28" s="29" t="e">
        <f t="shared" ref="L28" si="36">L25/SUM(M19:P19)*28</f>
        <v>#DIV/0!</v>
      </c>
      <c r="M28" s="29" t="e">
        <f t="shared" ref="M28" si="37">M25/SUM(N19:Q19)*28</f>
        <v>#DIV/0!</v>
      </c>
      <c r="N28" s="29" t="e">
        <f t="shared" ref="N28" si="38">N25/SUM(O19:R19)*28</f>
        <v>#DIV/0!</v>
      </c>
      <c r="O28" s="29" t="e">
        <f t="shared" ref="O28" si="39">O25/SUM(P19:S19)*28</f>
        <v>#DIV/0!</v>
      </c>
      <c r="P28" s="29" t="e">
        <f t="shared" ref="P28" si="40">P25/SUM(Q19:T19)*28</f>
        <v>#DIV/0!</v>
      </c>
      <c r="Q28" s="29" t="e">
        <f t="shared" ref="Q28" si="41">Q25/SUM(R19:U19)*28</f>
        <v>#DIV/0!</v>
      </c>
      <c r="R28" s="29" t="e">
        <f t="shared" ref="R28" si="42">R25/SUM(S19:V19)*28</f>
        <v>#DIV/0!</v>
      </c>
      <c r="S28" s="29" t="e">
        <f t="shared" ref="S28" si="43">S25/SUM(T19:W19)*28</f>
        <v>#DIV/0!</v>
      </c>
      <c r="T28" s="29" t="e">
        <f t="shared" ref="T28" si="44">T25/SUM(U19:X19)*28</f>
        <v>#DIV/0!</v>
      </c>
      <c r="U28" s="29" t="e">
        <f t="shared" ref="U28" si="45">U25/SUM(V19:Y19)*28</f>
        <v>#DIV/0!</v>
      </c>
      <c r="V28" s="29" t="e">
        <f t="shared" ref="V28" si="46">V25/SUM(W19:Z19)*28</f>
        <v>#DIV/0!</v>
      </c>
      <c r="W28" s="29" t="e">
        <f t="shared" ref="W28" si="47">W25/SUM(X19:AA19)*28</f>
        <v>#DIV/0!</v>
      </c>
      <c r="X28" s="29" t="e">
        <f t="shared" ref="X28" si="48">X25/SUM(Y19:AB19)*28</f>
        <v>#DIV/0!</v>
      </c>
      <c r="Y28" s="29" t="e">
        <f t="shared" ref="Y28" si="49">Y25/SUM(Z19:AC19)*28</f>
        <v>#DIV/0!</v>
      </c>
      <c r="Z28" s="29" t="e">
        <f t="shared" ref="Z28" si="50">Z25/SUM(AA19:AD19)*28</f>
        <v>#DIV/0!</v>
      </c>
      <c r="AA28" s="29" t="e">
        <f t="shared" si="28"/>
        <v>#DIV/0!</v>
      </c>
      <c r="AB28" s="29" t="e">
        <f t="shared" si="28"/>
        <v>#DIV/0!</v>
      </c>
      <c r="AC28" s="29" t="e">
        <f t="shared" si="28"/>
        <v>#DIV/0!</v>
      </c>
      <c r="AD28" s="29" t="e">
        <f t="shared" si="28"/>
        <v>#DIV/0!</v>
      </c>
    </row>
    <row r="29" spans="1:35">
      <c r="A29" s="28" t="s">
        <v>50</v>
      </c>
    </row>
  </sheetData>
  <mergeCells count="24">
    <mergeCell ref="AE1:AI1"/>
    <mergeCell ref="D1:G1"/>
    <mergeCell ref="H1:L1"/>
    <mergeCell ref="M1:P1"/>
    <mergeCell ref="Q1:U1"/>
    <mergeCell ref="V1:Z1"/>
    <mergeCell ref="AA1:AD1"/>
    <mergeCell ref="A3:A4"/>
    <mergeCell ref="A6:A7"/>
    <mergeCell ref="A9:A10"/>
    <mergeCell ref="A12:A13"/>
    <mergeCell ref="A1:B2"/>
    <mergeCell ref="AE16:AI16"/>
    <mergeCell ref="A18:A19"/>
    <mergeCell ref="A21:A22"/>
    <mergeCell ref="A24:A25"/>
    <mergeCell ref="A27:A28"/>
    <mergeCell ref="D16:G16"/>
    <mergeCell ref="H16:L16"/>
    <mergeCell ref="M16:P16"/>
    <mergeCell ref="Q16:U16"/>
    <mergeCell ref="V16:Z16"/>
    <mergeCell ref="AA16:AD16"/>
    <mergeCell ref="A16:B17"/>
  </mergeCells>
  <phoneticPr fontId="3"/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月次PSI管理表</vt:lpstr>
      <vt:lpstr>週次PSI管理表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Shigeaki Takai</dc:creator>
  <cp:lastModifiedBy>okamoto</cp:lastModifiedBy>
  <dcterms:created xsi:type="dcterms:W3CDTF">2019-11-12T08:49:59Z</dcterms:created>
  <dcterms:modified xsi:type="dcterms:W3CDTF">2019-11-17T09:17:28Z</dcterms:modified>
</cp:coreProperties>
</file>